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21EF3DA9-F0FC-47E3-8072-939D95CD6AB4}" xr6:coauthVersionLast="47" xr6:coauthVersionMax="47" xr10:uidLastSave="{00000000-0000-0000-0000-000000000000}"/>
  <bookViews>
    <workbookView xWindow="-110" yWindow="-110" windowWidth="19420" windowHeight="10420" xr2:uid="{FDE20A22-B0E6-4DB9-9810-A58C4E723693}"/>
  </bookViews>
  <sheets>
    <sheet name="Overall Calculations" sheetId="1" r:id="rId1"/>
    <sheet name="Summary Charts" sheetId="6" r:id="rId2"/>
    <sheet name="NordPred All" sheetId="8" r:id="rId3"/>
    <sheet name="SEER Raw Inc-based Mort Data" sheetId="9" r:id="rId4"/>
    <sheet name="SEER Raw Incidence Data" sheetId="3" r:id="rId5"/>
    <sheet name="NordPred Non-Cardia Adeno" sheetId="4" r:id="rId6"/>
    <sheet name="&lt;40 NP All Mortality Rate Calcs" sheetId="7" r:id="rId7"/>
    <sheet name="&lt;40 NP Inc Rate Calc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3" i="1" l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13" i="1"/>
  <c r="V13" i="1"/>
  <c r="C13" i="7"/>
  <c r="D13" i="7"/>
  <c r="E13" i="7"/>
  <c r="F13" i="7"/>
  <c r="F24" i="7" s="1"/>
  <c r="G13" i="7"/>
  <c r="H13" i="7"/>
  <c r="I13" i="7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J72" i="1"/>
  <c r="J71" i="1"/>
  <c r="X71" i="1" s="1"/>
  <c r="J70" i="1"/>
  <c r="X70" i="1" s="1"/>
  <c r="J69" i="1"/>
  <c r="X69" i="1" s="1"/>
  <c r="J68" i="1"/>
  <c r="X68" i="1" s="1"/>
  <c r="J67" i="1"/>
  <c r="X67" i="1" s="1"/>
  <c r="J66" i="1"/>
  <c r="X66" i="1" s="1"/>
  <c r="J65" i="1"/>
  <c r="X65" i="1" s="1"/>
  <c r="J64" i="1"/>
  <c r="X64" i="1" s="1"/>
  <c r="J63" i="1"/>
  <c r="X63" i="1" s="1"/>
  <c r="J62" i="1"/>
  <c r="X62" i="1" s="1"/>
  <c r="J61" i="1"/>
  <c r="X61" i="1" s="1"/>
  <c r="J60" i="1"/>
  <c r="X60" i="1" s="1"/>
  <c r="J59" i="1"/>
  <c r="X59" i="1" s="1"/>
  <c r="J58" i="1"/>
  <c r="X58" i="1" s="1"/>
  <c r="J57" i="1"/>
  <c r="X57" i="1" s="1"/>
  <c r="J56" i="1"/>
  <c r="X56" i="1" s="1"/>
  <c r="J55" i="1"/>
  <c r="X55" i="1" s="1"/>
  <c r="J54" i="1"/>
  <c r="X54" i="1" s="1"/>
  <c r="J53" i="1"/>
  <c r="X53" i="1" s="1"/>
  <c r="J52" i="1"/>
  <c r="X52" i="1" s="1"/>
  <c r="J51" i="1"/>
  <c r="X51" i="1" s="1"/>
  <c r="J50" i="1"/>
  <c r="X50" i="1" s="1"/>
  <c r="J49" i="1"/>
  <c r="X49" i="1" s="1"/>
  <c r="J48" i="1"/>
  <c r="X48" i="1" s="1"/>
  <c r="J47" i="1"/>
  <c r="X47" i="1" s="1"/>
  <c r="J46" i="1"/>
  <c r="X46" i="1" s="1"/>
  <c r="J45" i="1"/>
  <c r="X45" i="1" s="1"/>
  <c r="J44" i="1"/>
  <c r="X44" i="1" s="1"/>
  <c r="J43" i="1"/>
  <c r="X43" i="1" s="1"/>
  <c r="J42" i="1"/>
  <c r="X42" i="1" s="1"/>
  <c r="J41" i="1"/>
  <c r="X41" i="1" s="1"/>
  <c r="J40" i="1"/>
  <c r="X40" i="1" s="1"/>
  <c r="J39" i="1"/>
  <c r="X39" i="1" s="1"/>
  <c r="J38" i="1"/>
  <c r="X38" i="1" s="1"/>
  <c r="J37" i="1"/>
  <c r="X37" i="1" s="1"/>
  <c r="J36" i="1"/>
  <c r="X36" i="1" s="1"/>
  <c r="J35" i="1"/>
  <c r="X35" i="1" s="1"/>
  <c r="J34" i="1"/>
  <c r="X34" i="1" s="1"/>
  <c r="J33" i="1"/>
  <c r="X33" i="1" s="1"/>
  <c r="J32" i="1"/>
  <c r="X32" i="1" s="1"/>
  <c r="J31" i="1"/>
  <c r="X31" i="1" s="1"/>
  <c r="J30" i="1"/>
  <c r="X30" i="1" s="1"/>
  <c r="J29" i="1"/>
  <c r="X29" i="1" s="1"/>
  <c r="J28" i="1"/>
  <c r="X28" i="1" s="1"/>
  <c r="J27" i="1"/>
  <c r="X27" i="1" s="1"/>
  <c r="J26" i="1"/>
  <c r="X26" i="1" s="1"/>
  <c r="J25" i="1"/>
  <c r="X25" i="1" s="1"/>
  <c r="J24" i="1"/>
  <c r="X24" i="1" s="1"/>
  <c r="J23" i="1"/>
  <c r="X23" i="1" s="1"/>
  <c r="J22" i="1"/>
  <c r="X22" i="1" s="1"/>
  <c r="J21" i="1"/>
  <c r="X21" i="1" s="1"/>
  <c r="J20" i="1"/>
  <c r="X20" i="1" s="1"/>
  <c r="J19" i="1"/>
  <c r="X19" i="1" s="1"/>
  <c r="J18" i="1"/>
  <c r="X18" i="1" s="1"/>
  <c r="J17" i="1"/>
  <c r="X17" i="1" s="1"/>
  <c r="J16" i="1"/>
  <c r="X16" i="1" s="1"/>
  <c r="J15" i="1"/>
  <c r="X15" i="1" s="1"/>
  <c r="J14" i="1"/>
  <c r="X14" i="1" s="1"/>
  <c r="J13" i="1"/>
  <c r="X13" i="1" s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AB72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P72" i="1"/>
  <c r="AF72" i="1" s="1"/>
  <c r="B39" i="6" s="1"/>
  <c r="P62" i="1"/>
  <c r="AF62" i="1" s="1"/>
  <c r="P63" i="1"/>
  <c r="AF63" i="1" s="1"/>
  <c r="P64" i="1"/>
  <c r="AF64" i="1" s="1"/>
  <c r="P65" i="1"/>
  <c r="AF65" i="1" s="1"/>
  <c r="P66" i="1"/>
  <c r="AF66" i="1" s="1"/>
  <c r="P67" i="1"/>
  <c r="AF67" i="1" s="1"/>
  <c r="P68" i="1"/>
  <c r="AF68" i="1" s="1"/>
  <c r="P69" i="1"/>
  <c r="AF69" i="1" s="1"/>
  <c r="P70" i="1"/>
  <c r="AF70" i="1" s="1"/>
  <c r="P71" i="1"/>
  <c r="AF71" i="1" s="1"/>
  <c r="P61" i="1"/>
  <c r="AF61" i="1" s="1"/>
  <c r="P60" i="1"/>
  <c r="AF60" i="1" s="1"/>
  <c r="B38" i="6" s="1"/>
  <c r="P50" i="1"/>
  <c r="AF50" i="1" s="1"/>
  <c r="P51" i="1"/>
  <c r="AF51" i="1" s="1"/>
  <c r="P52" i="1"/>
  <c r="AF52" i="1" s="1"/>
  <c r="P53" i="1"/>
  <c r="AF53" i="1" s="1"/>
  <c r="P54" i="1"/>
  <c r="AF54" i="1" s="1"/>
  <c r="P55" i="1"/>
  <c r="AF55" i="1" s="1"/>
  <c r="P56" i="1"/>
  <c r="AF56" i="1" s="1"/>
  <c r="P57" i="1"/>
  <c r="AF57" i="1" s="1"/>
  <c r="P58" i="1"/>
  <c r="AF58" i="1" s="1"/>
  <c r="P59" i="1"/>
  <c r="AF59" i="1" s="1"/>
  <c r="P49" i="1"/>
  <c r="AF49" i="1" s="1"/>
  <c r="P48" i="1"/>
  <c r="AF48" i="1" s="1"/>
  <c r="B37" i="6" s="1"/>
  <c r="P38" i="1"/>
  <c r="AF38" i="1" s="1"/>
  <c r="P39" i="1"/>
  <c r="AF39" i="1" s="1"/>
  <c r="P40" i="1"/>
  <c r="AF40" i="1" s="1"/>
  <c r="P41" i="1"/>
  <c r="AF41" i="1" s="1"/>
  <c r="P42" i="1"/>
  <c r="AF42" i="1" s="1"/>
  <c r="P43" i="1"/>
  <c r="AF43" i="1" s="1"/>
  <c r="P44" i="1"/>
  <c r="AF44" i="1" s="1"/>
  <c r="P45" i="1"/>
  <c r="AF45" i="1" s="1"/>
  <c r="P46" i="1"/>
  <c r="AF46" i="1" s="1"/>
  <c r="P47" i="1"/>
  <c r="AF47" i="1" s="1"/>
  <c r="P37" i="1"/>
  <c r="AF37" i="1" s="1"/>
  <c r="P36" i="1"/>
  <c r="AF36" i="1" s="1"/>
  <c r="B36" i="6" s="1"/>
  <c r="P26" i="1"/>
  <c r="AF26" i="1" s="1"/>
  <c r="P27" i="1"/>
  <c r="AF27" i="1" s="1"/>
  <c r="P28" i="1"/>
  <c r="AF28" i="1" s="1"/>
  <c r="P29" i="1"/>
  <c r="AF29" i="1" s="1"/>
  <c r="P30" i="1"/>
  <c r="AF30" i="1" s="1"/>
  <c r="P31" i="1"/>
  <c r="AF31" i="1" s="1"/>
  <c r="P32" i="1"/>
  <c r="AF32" i="1" s="1"/>
  <c r="P33" i="1"/>
  <c r="AF33" i="1" s="1"/>
  <c r="P34" i="1"/>
  <c r="AF34" i="1" s="1"/>
  <c r="P35" i="1"/>
  <c r="AF35" i="1" s="1"/>
  <c r="P25" i="1"/>
  <c r="AF25" i="1" s="1"/>
  <c r="P24" i="1"/>
  <c r="AF24" i="1" s="1"/>
  <c r="B35" i="6" s="1"/>
  <c r="P14" i="1"/>
  <c r="AF14" i="1" s="1"/>
  <c r="P15" i="1"/>
  <c r="AF15" i="1" s="1"/>
  <c r="P16" i="1"/>
  <c r="AF16" i="1" s="1"/>
  <c r="P17" i="1"/>
  <c r="AF17" i="1" s="1"/>
  <c r="P18" i="1"/>
  <c r="AF18" i="1" s="1"/>
  <c r="P19" i="1"/>
  <c r="AF19" i="1" s="1"/>
  <c r="P20" i="1"/>
  <c r="AF20" i="1" s="1"/>
  <c r="P21" i="1"/>
  <c r="AF21" i="1" s="1"/>
  <c r="P22" i="1"/>
  <c r="AF22" i="1" s="1"/>
  <c r="P23" i="1"/>
  <c r="AF23" i="1" s="1"/>
  <c r="P13" i="1"/>
  <c r="AF13" i="1" s="1"/>
  <c r="O48" i="8"/>
  <c r="P48" i="8"/>
  <c r="Q48" i="8"/>
  <c r="R48" i="8"/>
  <c r="S48" i="8"/>
  <c r="T48" i="8"/>
  <c r="N48" i="8"/>
  <c r="O37" i="8"/>
  <c r="P37" i="8"/>
  <c r="Q37" i="8"/>
  <c r="R37" i="8"/>
  <c r="S37" i="8"/>
  <c r="T37" i="8"/>
  <c r="N37" i="8"/>
  <c r="O15" i="8"/>
  <c r="P15" i="8"/>
  <c r="Q15" i="8"/>
  <c r="R15" i="8"/>
  <c r="S15" i="8"/>
  <c r="T15" i="8"/>
  <c r="N15" i="8"/>
  <c r="E142" i="7"/>
  <c r="I142" i="7"/>
  <c r="W223" i="7"/>
  <c r="V223" i="7"/>
  <c r="U223" i="7"/>
  <c r="T223" i="7"/>
  <c r="S223" i="7"/>
  <c r="R223" i="7"/>
  <c r="Q223" i="7"/>
  <c r="P219" i="7"/>
  <c r="O219" i="7"/>
  <c r="N219" i="7"/>
  <c r="M219" i="7"/>
  <c r="L219" i="7"/>
  <c r="K219" i="7"/>
  <c r="J219" i="7"/>
  <c r="I219" i="7"/>
  <c r="I230" i="7" s="1"/>
  <c r="H219" i="7"/>
  <c r="H230" i="7" s="1"/>
  <c r="G219" i="7"/>
  <c r="G230" i="7" s="1"/>
  <c r="F219" i="7"/>
  <c r="F230" i="7" s="1"/>
  <c r="E219" i="7"/>
  <c r="E230" i="7" s="1"/>
  <c r="D219" i="7"/>
  <c r="D230" i="7" s="1"/>
  <c r="C219" i="7"/>
  <c r="C230" i="7" s="1"/>
  <c r="I208" i="7"/>
  <c r="W201" i="7"/>
  <c r="V201" i="7"/>
  <c r="U201" i="7"/>
  <c r="T201" i="7"/>
  <c r="S201" i="7"/>
  <c r="R201" i="7"/>
  <c r="Q201" i="7"/>
  <c r="W199" i="7"/>
  <c r="R199" i="7"/>
  <c r="W197" i="7"/>
  <c r="P197" i="7"/>
  <c r="O197" i="7"/>
  <c r="N197" i="7"/>
  <c r="M197" i="7"/>
  <c r="L197" i="7"/>
  <c r="K197" i="7"/>
  <c r="J197" i="7"/>
  <c r="Q199" i="7" s="1"/>
  <c r="I197" i="7"/>
  <c r="H197" i="7"/>
  <c r="H208" i="7" s="1"/>
  <c r="G197" i="7"/>
  <c r="G208" i="7" s="1"/>
  <c r="F197" i="7"/>
  <c r="F208" i="7" s="1"/>
  <c r="E197" i="7"/>
  <c r="E208" i="7" s="1"/>
  <c r="D197" i="7"/>
  <c r="R197" i="7" s="1"/>
  <c r="C197" i="7"/>
  <c r="C208" i="7" s="1"/>
  <c r="I186" i="7"/>
  <c r="H186" i="7"/>
  <c r="F186" i="7"/>
  <c r="W179" i="7"/>
  <c r="V179" i="7"/>
  <c r="U179" i="7"/>
  <c r="T179" i="7"/>
  <c r="S179" i="7"/>
  <c r="R179" i="7"/>
  <c r="Q179" i="7"/>
  <c r="W177" i="7"/>
  <c r="W175" i="7"/>
  <c r="P175" i="7"/>
  <c r="O175" i="7"/>
  <c r="V177" i="7" s="1"/>
  <c r="N175" i="7"/>
  <c r="M175" i="7"/>
  <c r="L175" i="7"/>
  <c r="K175" i="7"/>
  <c r="J175" i="7"/>
  <c r="I175" i="7"/>
  <c r="H175" i="7"/>
  <c r="G175" i="7"/>
  <c r="G186" i="7" s="1"/>
  <c r="F175" i="7"/>
  <c r="T177" i="7" s="1"/>
  <c r="E175" i="7"/>
  <c r="E186" i="7" s="1"/>
  <c r="D175" i="7"/>
  <c r="D186" i="7" s="1"/>
  <c r="C175" i="7"/>
  <c r="C186" i="7" s="1"/>
  <c r="W157" i="7"/>
  <c r="V157" i="7"/>
  <c r="U157" i="7"/>
  <c r="T157" i="7"/>
  <c r="S157" i="7"/>
  <c r="R157" i="7"/>
  <c r="Q157" i="7"/>
  <c r="P153" i="7"/>
  <c r="O153" i="7"/>
  <c r="N153" i="7"/>
  <c r="M153" i="7"/>
  <c r="L153" i="7"/>
  <c r="K153" i="7"/>
  <c r="J153" i="7"/>
  <c r="I153" i="7"/>
  <c r="I164" i="7" s="1"/>
  <c r="H153" i="7"/>
  <c r="H164" i="7" s="1"/>
  <c r="G153" i="7"/>
  <c r="G164" i="7" s="1"/>
  <c r="F153" i="7"/>
  <c r="F164" i="7" s="1"/>
  <c r="E153" i="7"/>
  <c r="E164" i="7" s="1"/>
  <c r="D153" i="7"/>
  <c r="D164" i="7" s="1"/>
  <c r="C153" i="7"/>
  <c r="Q155" i="7" s="1"/>
  <c r="W135" i="7"/>
  <c r="V135" i="7"/>
  <c r="U135" i="7"/>
  <c r="T135" i="7"/>
  <c r="S135" i="7"/>
  <c r="R135" i="7"/>
  <c r="Q135" i="7"/>
  <c r="V133" i="7"/>
  <c r="P131" i="7"/>
  <c r="O131" i="7"/>
  <c r="N131" i="7"/>
  <c r="M131" i="7"/>
  <c r="L131" i="7"/>
  <c r="K131" i="7"/>
  <c r="J131" i="7"/>
  <c r="I131" i="7"/>
  <c r="H131" i="7"/>
  <c r="V131" i="7" s="1"/>
  <c r="G131" i="7"/>
  <c r="G142" i="7" s="1"/>
  <c r="F131" i="7"/>
  <c r="F142" i="7" s="1"/>
  <c r="E131" i="7"/>
  <c r="D131" i="7"/>
  <c r="D142" i="7" s="1"/>
  <c r="C131" i="7"/>
  <c r="Q133" i="7" s="1"/>
  <c r="F128" i="8"/>
  <c r="F127" i="8"/>
  <c r="F126" i="8"/>
  <c r="F125" i="8"/>
  <c r="F124" i="8"/>
  <c r="F123" i="8"/>
  <c r="F122" i="8"/>
  <c r="F121" i="8"/>
  <c r="F120" i="8"/>
  <c r="F119" i="8"/>
  <c r="F118" i="8"/>
  <c r="F116" i="8"/>
  <c r="F115" i="8"/>
  <c r="F114" i="8"/>
  <c r="F113" i="8"/>
  <c r="F112" i="8"/>
  <c r="F111" i="8"/>
  <c r="F110" i="8"/>
  <c r="F109" i="8"/>
  <c r="F108" i="8"/>
  <c r="F107" i="8"/>
  <c r="F106" i="8"/>
  <c r="F104" i="8"/>
  <c r="F103" i="8"/>
  <c r="F102" i="8"/>
  <c r="F101" i="8"/>
  <c r="F100" i="8"/>
  <c r="F99" i="8"/>
  <c r="F98" i="8"/>
  <c r="F97" i="8"/>
  <c r="F96" i="8"/>
  <c r="F95" i="8"/>
  <c r="F94" i="8"/>
  <c r="F92" i="8"/>
  <c r="F91" i="8"/>
  <c r="F90" i="8"/>
  <c r="F89" i="8"/>
  <c r="F88" i="8"/>
  <c r="F87" i="8"/>
  <c r="F86" i="8"/>
  <c r="F85" i="8"/>
  <c r="F84" i="8"/>
  <c r="F83" i="8"/>
  <c r="F82" i="8"/>
  <c r="F80" i="8"/>
  <c r="F79" i="8"/>
  <c r="F78" i="8"/>
  <c r="F77" i="8"/>
  <c r="F76" i="8"/>
  <c r="F75" i="8"/>
  <c r="F74" i="8"/>
  <c r="F73" i="8"/>
  <c r="F72" i="8"/>
  <c r="F71" i="8"/>
  <c r="F70" i="8"/>
  <c r="O26" i="1"/>
  <c r="AB26" i="1" s="1"/>
  <c r="O27" i="1"/>
  <c r="AB27" i="1" s="1"/>
  <c r="O28" i="1"/>
  <c r="AB28" i="1" s="1"/>
  <c r="O29" i="1"/>
  <c r="AB29" i="1" s="1"/>
  <c r="O30" i="1"/>
  <c r="AB30" i="1" s="1"/>
  <c r="O31" i="1"/>
  <c r="AB31" i="1" s="1"/>
  <c r="O32" i="1"/>
  <c r="AB32" i="1" s="1"/>
  <c r="O33" i="1"/>
  <c r="AB33" i="1" s="1"/>
  <c r="O34" i="1"/>
  <c r="AB34" i="1" s="1"/>
  <c r="O35" i="1"/>
  <c r="AB35" i="1" s="1"/>
  <c r="O25" i="1"/>
  <c r="AB25" i="1" s="1"/>
  <c r="O14" i="1"/>
  <c r="AB14" i="1" s="1"/>
  <c r="O15" i="1"/>
  <c r="AB15" i="1" s="1"/>
  <c r="O16" i="1"/>
  <c r="AB16" i="1" s="1"/>
  <c r="O17" i="1"/>
  <c r="AB17" i="1" s="1"/>
  <c r="O18" i="1"/>
  <c r="AB18" i="1" s="1"/>
  <c r="O19" i="1"/>
  <c r="AB19" i="1" s="1"/>
  <c r="O20" i="1"/>
  <c r="AB20" i="1" s="1"/>
  <c r="O21" i="1"/>
  <c r="AB21" i="1" s="1"/>
  <c r="O22" i="1"/>
  <c r="AB22" i="1" s="1"/>
  <c r="O23" i="1"/>
  <c r="AB23" i="1" s="1"/>
  <c r="O13" i="1"/>
  <c r="AB13" i="1" s="1"/>
  <c r="C35" i="7"/>
  <c r="D35" i="7"/>
  <c r="E35" i="7"/>
  <c r="F35" i="7"/>
  <c r="G35" i="7"/>
  <c r="H35" i="7"/>
  <c r="I35" i="7"/>
  <c r="I46" i="7" s="1"/>
  <c r="I115" i="5"/>
  <c r="I112" i="5"/>
  <c r="H112" i="5"/>
  <c r="G112" i="5"/>
  <c r="F112" i="5"/>
  <c r="E112" i="5"/>
  <c r="D112" i="5"/>
  <c r="C112" i="5"/>
  <c r="I90" i="5"/>
  <c r="H90" i="5"/>
  <c r="G90" i="5"/>
  <c r="F90" i="5"/>
  <c r="E90" i="5"/>
  <c r="D90" i="5"/>
  <c r="C90" i="5"/>
  <c r="D46" i="5"/>
  <c r="D90" i="7"/>
  <c r="C90" i="7"/>
  <c r="C46" i="7"/>
  <c r="X72" i="1"/>
  <c r="F128" i="4"/>
  <c r="F116" i="4"/>
  <c r="F92" i="4"/>
  <c r="F80" i="4"/>
  <c r="F71" i="4"/>
  <c r="F72" i="4"/>
  <c r="F73" i="4"/>
  <c r="F74" i="4"/>
  <c r="F75" i="4"/>
  <c r="F76" i="4"/>
  <c r="F77" i="4"/>
  <c r="F78" i="4"/>
  <c r="F79" i="4"/>
  <c r="F82" i="4"/>
  <c r="F83" i="4"/>
  <c r="F84" i="4"/>
  <c r="F85" i="4"/>
  <c r="F86" i="4"/>
  <c r="F87" i="4"/>
  <c r="F88" i="4"/>
  <c r="F89" i="4"/>
  <c r="F90" i="4"/>
  <c r="F91" i="4"/>
  <c r="F106" i="4"/>
  <c r="F107" i="4"/>
  <c r="F108" i="4"/>
  <c r="F109" i="4"/>
  <c r="F110" i="4"/>
  <c r="F111" i="4"/>
  <c r="F112" i="4"/>
  <c r="F113" i="4"/>
  <c r="F114" i="4"/>
  <c r="F115" i="4"/>
  <c r="F118" i="4"/>
  <c r="F119" i="4"/>
  <c r="F120" i="4"/>
  <c r="F121" i="4"/>
  <c r="F122" i="4"/>
  <c r="F123" i="4"/>
  <c r="F124" i="4"/>
  <c r="F125" i="4"/>
  <c r="F126" i="4"/>
  <c r="F127" i="4"/>
  <c r="F94" i="4"/>
  <c r="F95" i="4"/>
  <c r="F96" i="4"/>
  <c r="F97" i="4"/>
  <c r="F98" i="4"/>
  <c r="F99" i="4"/>
  <c r="F100" i="4"/>
  <c r="F101" i="4"/>
  <c r="F102" i="4"/>
  <c r="F103" i="4"/>
  <c r="F104" i="4"/>
  <c r="F70" i="4"/>
  <c r="C57" i="7"/>
  <c r="C68" i="7" s="1"/>
  <c r="D57" i="7"/>
  <c r="D68" i="7" s="1"/>
  <c r="E57" i="7"/>
  <c r="E68" i="7" s="1"/>
  <c r="F57" i="7"/>
  <c r="F68" i="7" s="1"/>
  <c r="G57" i="7"/>
  <c r="G68" i="7" s="1"/>
  <c r="H57" i="7"/>
  <c r="I57" i="7"/>
  <c r="I68" i="7" s="1"/>
  <c r="W105" i="5"/>
  <c r="V105" i="5"/>
  <c r="U105" i="5"/>
  <c r="T105" i="5"/>
  <c r="S105" i="5"/>
  <c r="R105" i="5"/>
  <c r="Q105" i="5"/>
  <c r="W83" i="5"/>
  <c r="V83" i="5"/>
  <c r="U83" i="5"/>
  <c r="T83" i="5"/>
  <c r="S83" i="5"/>
  <c r="R83" i="5"/>
  <c r="Q83" i="5"/>
  <c r="W61" i="5"/>
  <c r="V61" i="5"/>
  <c r="U61" i="5"/>
  <c r="T61" i="5"/>
  <c r="S61" i="5"/>
  <c r="R61" i="5"/>
  <c r="Q61" i="5"/>
  <c r="W39" i="5"/>
  <c r="V39" i="5"/>
  <c r="U39" i="5"/>
  <c r="T39" i="5"/>
  <c r="S39" i="5"/>
  <c r="R39" i="5"/>
  <c r="Q39" i="5"/>
  <c r="W17" i="5"/>
  <c r="V17" i="5"/>
  <c r="U17" i="5"/>
  <c r="T17" i="5"/>
  <c r="S17" i="5"/>
  <c r="R17" i="5"/>
  <c r="Q17" i="5"/>
  <c r="W105" i="7"/>
  <c r="V105" i="7"/>
  <c r="U105" i="7"/>
  <c r="T105" i="7"/>
  <c r="S105" i="7"/>
  <c r="R105" i="7"/>
  <c r="Q105" i="7"/>
  <c r="W83" i="7"/>
  <c r="V83" i="7"/>
  <c r="U83" i="7"/>
  <c r="T83" i="7"/>
  <c r="S83" i="7"/>
  <c r="R83" i="7"/>
  <c r="Q83" i="7"/>
  <c r="W61" i="7"/>
  <c r="V61" i="7"/>
  <c r="U61" i="7"/>
  <c r="T61" i="7"/>
  <c r="S61" i="7"/>
  <c r="R61" i="7"/>
  <c r="Q61" i="7"/>
  <c r="W39" i="7"/>
  <c r="V39" i="7"/>
  <c r="U39" i="7"/>
  <c r="T39" i="7"/>
  <c r="S39" i="7"/>
  <c r="R39" i="7"/>
  <c r="Q39" i="7"/>
  <c r="R17" i="7"/>
  <c r="S17" i="7"/>
  <c r="T17" i="7"/>
  <c r="U17" i="7"/>
  <c r="V17" i="7"/>
  <c r="W17" i="7"/>
  <c r="Q17" i="7"/>
  <c r="Z49" i="7"/>
  <c r="AA49" i="7"/>
  <c r="AB49" i="7"/>
  <c r="AC49" i="7"/>
  <c r="AD49" i="7"/>
  <c r="AE49" i="7"/>
  <c r="Z50" i="7"/>
  <c r="AA50" i="7"/>
  <c r="AB50" i="7"/>
  <c r="AC50" i="7"/>
  <c r="AD50" i="7"/>
  <c r="AE50" i="7"/>
  <c r="Z51" i="7"/>
  <c r="AA51" i="7"/>
  <c r="AB51" i="7"/>
  <c r="AC51" i="7"/>
  <c r="AD51" i="7"/>
  <c r="AE51" i="7"/>
  <c r="Z52" i="7"/>
  <c r="AA52" i="7"/>
  <c r="AB52" i="7"/>
  <c r="AC52" i="7"/>
  <c r="AD52" i="7"/>
  <c r="AE52" i="7"/>
  <c r="Z53" i="7"/>
  <c r="AA53" i="7"/>
  <c r="AB53" i="7"/>
  <c r="AC53" i="7"/>
  <c r="AD53" i="7"/>
  <c r="AE53" i="7"/>
  <c r="Z54" i="7"/>
  <c r="AA54" i="7"/>
  <c r="AB54" i="7"/>
  <c r="AC54" i="7"/>
  <c r="AD54" i="7"/>
  <c r="AE54" i="7"/>
  <c r="Z55" i="7"/>
  <c r="AA55" i="7"/>
  <c r="AB55" i="7"/>
  <c r="AC55" i="7"/>
  <c r="AD55" i="7"/>
  <c r="AE55" i="7"/>
  <c r="Z56" i="7"/>
  <c r="AA56" i="7"/>
  <c r="AB56" i="7"/>
  <c r="AC56" i="7"/>
  <c r="AD56" i="7"/>
  <c r="AE56" i="7"/>
  <c r="Z58" i="7"/>
  <c r="AA58" i="7"/>
  <c r="AB58" i="7"/>
  <c r="AC58" i="7"/>
  <c r="AD58" i="7"/>
  <c r="AE58" i="7"/>
  <c r="Z59" i="7"/>
  <c r="AA59" i="7"/>
  <c r="AB59" i="7"/>
  <c r="AC59" i="7"/>
  <c r="AD59" i="7"/>
  <c r="AE59" i="7"/>
  <c r="Z60" i="7"/>
  <c r="AA60" i="7"/>
  <c r="AB60" i="7"/>
  <c r="AC60" i="7"/>
  <c r="AD60" i="7"/>
  <c r="AE60" i="7"/>
  <c r="Z61" i="7"/>
  <c r="AA61" i="7"/>
  <c r="AB61" i="7"/>
  <c r="AC61" i="7"/>
  <c r="AD61" i="7"/>
  <c r="AE61" i="7"/>
  <c r="Z62" i="7"/>
  <c r="AA62" i="7"/>
  <c r="AB62" i="7"/>
  <c r="AC62" i="7"/>
  <c r="AD62" i="7"/>
  <c r="AE62" i="7"/>
  <c r="Z63" i="7"/>
  <c r="AA63" i="7"/>
  <c r="AB63" i="7"/>
  <c r="AC63" i="7"/>
  <c r="AD63" i="7"/>
  <c r="AE63" i="7"/>
  <c r="Z64" i="7"/>
  <c r="AA64" i="7"/>
  <c r="AB64" i="7"/>
  <c r="AC64" i="7"/>
  <c r="AD64" i="7"/>
  <c r="AE64" i="7"/>
  <c r="Z65" i="7"/>
  <c r="AA65" i="7"/>
  <c r="AB65" i="7"/>
  <c r="AC65" i="7"/>
  <c r="AD65" i="7"/>
  <c r="AE65" i="7"/>
  <c r="Z66" i="7"/>
  <c r="AA66" i="7"/>
  <c r="AB66" i="7"/>
  <c r="AC66" i="7"/>
  <c r="AD66" i="7"/>
  <c r="AE66" i="7"/>
  <c r="Z67" i="7"/>
  <c r="AA67" i="7"/>
  <c r="AB67" i="7"/>
  <c r="AC67" i="7"/>
  <c r="AD67" i="7"/>
  <c r="AE67" i="7"/>
  <c r="Y50" i="7"/>
  <c r="Y51" i="7"/>
  <c r="Y52" i="7"/>
  <c r="Y53" i="7"/>
  <c r="Y54" i="7"/>
  <c r="Y55" i="7"/>
  <c r="Y56" i="7"/>
  <c r="Y58" i="7"/>
  <c r="Y59" i="7"/>
  <c r="Y60" i="7"/>
  <c r="Y61" i="7"/>
  <c r="Y62" i="7"/>
  <c r="Y63" i="7"/>
  <c r="Y64" i="7"/>
  <c r="Y65" i="7"/>
  <c r="Y66" i="7"/>
  <c r="Y67" i="7"/>
  <c r="Y49" i="7"/>
  <c r="P101" i="7"/>
  <c r="O101" i="7"/>
  <c r="N101" i="7"/>
  <c r="M101" i="7"/>
  <c r="L101" i="7"/>
  <c r="K101" i="7"/>
  <c r="J101" i="7"/>
  <c r="I101" i="7"/>
  <c r="I112" i="7" s="1"/>
  <c r="H101" i="7"/>
  <c r="H112" i="7" s="1"/>
  <c r="G101" i="7"/>
  <c r="G112" i="7" s="1"/>
  <c r="F101" i="7"/>
  <c r="F112" i="7" s="1"/>
  <c r="E101" i="7"/>
  <c r="S103" i="7" s="1"/>
  <c r="D101" i="7"/>
  <c r="D112" i="7" s="1"/>
  <c r="C101" i="7"/>
  <c r="C112" i="7" s="1"/>
  <c r="P79" i="7"/>
  <c r="O79" i="7"/>
  <c r="N79" i="7"/>
  <c r="M79" i="7"/>
  <c r="L79" i="7"/>
  <c r="K79" i="7"/>
  <c r="J79" i="7"/>
  <c r="I79" i="7"/>
  <c r="I90" i="7" s="1"/>
  <c r="H79" i="7"/>
  <c r="H90" i="7" s="1"/>
  <c r="G79" i="7"/>
  <c r="G90" i="7" s="1"/>
  <c r="F79" i="7"/>
  <c r="F90" i="7" s="1"/>
  <c r="E79" i="7"/>
  <c r="E90" i="7" s="1"/>
  <c r="D79" i="7"/>
  <c r="C79" i="7"/>
  <c r="Q79" i="7" s="1"/>
  <c r="P57" i="7"/>
  <c r="O57" i="7"/>
  <c r="N57" i="7"/>
  <c r="AC57" i="7" s="1"/>
  <c r="M57" i="7"/>
  <c r="L57" i="7"/>
  <c r="K57" i="7"/>
  <c r="J57" i="7"/>
  <c r="Q57" i="7" s="1"/>
  <c r="P35" i="7"/>
  <c r="O35" i="7"/>
  <c r="N35" i="7"/>
  <c r="M35" i="7"/>
  <c r="L35" i="7"/>
  <c r="K35" i="7"/>
  <c r="J35" i="7"/>
  <c r="H46" i="7"/>
  <c r="G46" i="7"/>
  <c r="F46" i="7"/>
  <c r="E46" i="7"/>
  <c r="D46" i="7"/>
  <c r="P13" i="7"/>
  <c r="O13" i="7"/>
  <c r="N13" i="7"/>
  <c r="M13" i="7"/>
  <c r="L13" i="7"/>
  <c r="K13" i="7"/>
  <c r="J13" i="7"/>
  <c r="I24" i="7"/>
  <c r="H24" i="7"/>
  <c r="G24" i="7"/>
  <c r="E24" i="7"/>
  <c r="D24" i="7"/>
  <c r="C24" i="7"/>
  <c r="D35" i="5"/>
  <c r="E35" i="5"/>
  <c r="E46" i="5" s="1"/>
  <c r="F35" i="5"/>
  <c r="F46" i="5" s="1"/>
  <c r="G35" i="5"/>
  <c r="G46" i="5" s="1"/>
  <c r="H35" i="5"/>
  <c r="H46" i="5" s="1"/>
  <c r="I35" i="5"/>
  <c r="I46" i="5" s="1"/>
  <c r="C35" i="5"/>
  <c r="C46" i="5" s="1"/>
  <c r="P57" i="5"/>
  <c r="O57" i="5"/>
  <c r="N57" i="5"/>
  <c r="M57" i="5"/>
  <c r="L57" i="5"/>
  <c r="K57" i="5"/>
  <c r="J57" i="5"/>
  <c r="I57" i="5"/>
  <c r="I68" i="5" s="1"/>
  <c r="H57" i="5"/>
  <c r="H68" i="5" s="1"/>
  <c r="G57" i="5"/>
  <c r="G68" i="5" s="1"/>
  <c r="F57" i="5"/>
  <c r="F68" i="5" s="1"/>
  <c r="E57" i="5"/>
  <c r="E68" i="5" s="1"/>
  <c r="D57" i="5"/>
  <c r="R57" i="5" s="1"/>
  <c r="C57" i="5"/>
  <c r="C68" i="5" s="1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P79" i="5"/>
  <c r="O79" i="5"/>
  <c r="N79" i="5"/>
  <c r="M79" i="5"/>
  <c r="L79" i="5"/>
  <c r="K79" i="5"/>
  <c r="J79" i="5"/>
  <c r="I79" i="5"/>
  <c r="H79" i="5"/>
  <c r="V81" i="5" s="1"/>
  <c r="G79" i="5"/>
  <c r="F79" i="5"/>
  <c r="E79" i="5"/>
  <c r="D79" i="5"/>
  <c r="C79" i="5"/>
  <c r="P35" i="5"/>
  <c r="O35" i="5"/>
  <c r="N35" i="5"/>
  <c r="M35" i="5"/>
  <c r="L35" i="5"/>
  <c r="K35" i="5"/>
  <c r="J35" i="5"/>
  <c r="P13" i="5"/>
  <c r="O13" i="5"/>
  <c r="N13" i="5"/>
  <c r="M13" i="5"/>
  <c r="L13" i="5"/>
  <c r="K13" i="5"/>
  <c r="J13" i="5"/>
  <c r="I13" i="5"/>
  <c r="I24" i="5" s="1"/>
  <c r="H13" i="5"/>
  <c r="H24" i="5" s="1"/>
  <c r="G13" i="5"/>
  <c r="G24" i="5" s="1"/>
  <c r="F13" i="5"/>
  <c r="F24" i="5" s="1"/>
  <c r="E13" i="5"/>
  <c r="S15" i="5" s="1"/>
  <c r="D13" i="5"/>
  <c r="D24" i="5" s="1"/>
  <c r="C13" i="5"/>
  <c r="C24" i="5" s="1"/>
  <c r="V72" i="1"/>
  <c r="T72" i="1"/>
  <c r="S72" i="1"/>
  <c r="R72" i="1"/>
  <c r="Q72" i="1"/>
  <c r="V71" i="1"/>
  <c r="V70" i="1"/>
  <c r="V69" i="1"/>
  <c r="V68" i="1"/>
  <c r="V67" i="1"/>
  <c r="V66" i="1"/>
  <c r="V65" i="1"/>
  <c r="V64" i="1"/>
  <c r="V63" i="1"/>
  <c r="V62" i="1"/>
  <c r="V61" i="1"/>
  <c r="V60" i="1"/>
  <c r="T60" i="1"/>
  <c r="S60" i="1"/>
  <c r="R60" i="1"/>
  <c r="Q60" i="1"/>
  <c r="V59" i="1"/>
  <c r="V58" i="1"/>
  <c r="V57" i="1"/>
  <c r="V56" i="1"/>
  <c r="V55" i="1"/>
  <c r="V54" i="1"/>
  <c r="V53" i="1"/>
  <c r="V52" i="1"/>
  <c r="V51" i="1"/>
  <c r="V50" i="1"/>
  <c r="V49" i="1"/>
  <c r="V48" i="1"/>
  <c r="T48" i="1"/>
  <c r="S48" i="1"/>
  <c r="R48" i="1"/>
  <c r="Q48" i="1"/>
  <c r="V47" i="1"/>
  <c r="V46" i="1"/>
  <c r="V45" i="1"/>
  <c r="V44" i="1"/>
  <c r="V43" i="1"/>
  <c r="V42" i="1"/>
  <c r="V41" i="1"/>
  <c r="V40" i="1"/>
  <c r="V39" i="1"/>
  <c r="V38" i="1"/>
  <c r="V37" i="1"/>
  <c r="V36" i="1"/>
  <c r="T36" i="1"/>
  <c r="S36" i="1"/>
  <c r="R36" i="1"/>
  <c r="Q36" i="1"/>
  <c r="V35" i="1"/>
  <c r="V34" i="1"/>
  <c r="V33" i="1"/>
  <c r="V32" i="1"/>
  <c r="V31" i="1"/>
  <c r="V30" i="1"/>
  <c r="V29" i="1"/>
  <c r="V28" i="1"/>
  <c r="V27" i="1"/>
  <c r="V26" i="1"/>
  <c r="V25" i="1"/>
  <c r="V24" i="1"/>
  <c r="T24" i="1"/>
  <c r="S24" i="1"/>
  <c r="R24" i="1"/>
  <c r="Q24" i="1"/>
  <c r="V23" i="1"/>
  <c r="V22" i="1"/>
  <c r="V21" i="1"/>
  <c r="V20" i="1"/>
  <c r="V19" i="1"/>
  <c r="V18" i="1"/>
  <c r="V17" i="1"/>
  <c r="V16" i="1"/>
  <c r="V15" i="1"/>
  <c r="V14" i="1"/>
  <c r="W13" i="1" l="1"/>
  <c r="Y13" i="1" s="1"/>
  <c r="Z13" i="1" s="1"/>
  <c r="AA13" i="1" s="1"/>
  <c r="X223" i="7"/>
  <c r="U219" i="7"/>
  <c r="T221" i="7"/>
  <c r="R219" i="7"/>
  <c r="R221" i="7"/>
  <c r="U221" i="7"/>
  <c r="X201" i="7"/>
  <c r="D208" i="7"/>
  <c r="X179" i="7"/>
  <c r="T175" i="7"/>
  <c r="X157" i="7"/>
  <c r="Q153" i="7"/>
  <c r="T153" i="7"/>
  <c r="T155" i="7"/>
  <c r="C164" i="7"/>
  <c r="S155" i="7"/>
  <c r="H142" i="7"/>
  <c r="C142" i="7"/>
  <c r="X135" i="7"/>
  <c r="Q131" i="7"/>
  <c r="I232" i="7"/>
  <c r="U131" i="7"/>
  <c r="U133" i="7"/>
  <c r="S175" i="7"/>
  <c r="S177" i="7"/>
  <c r="V197" i="7"/>
  <c r="V199" i="7"/>
  <c r="Q219" i="7"/>
  <c r="Q221" i="7"/>
  <c r="W131" i="7"/>
  <c r="W133" i="7"/>
  <c r="R153" i="7"/>
  <c r="R155" i="7"/>
  <c r="U175" i="7"/>
  <c r="U177" i="7"/>
  <c r="S219" i="7"/>
  <c r="S221" i="7"/>
  <c r="S153" i="7"/>
  <c r="V175" i="7"/>
  <c r="Q197" i="7"/>
  <c r="T219" i="7"/>
  <c r="R131" i="7"/>
  <c r="R133" i="7"/>
  <c r="U153" i="7"/>
  <c r="U155" i="7"/>
  <c r="S197" i="7"/>
  <c r="S199" i="7"/>
  <c r="V219" i="7"/>
  <c r="V221" i="7"/>
  <c r="S131" i="7"/>
  <c r="S133" i="7"/>
  <c r="V153" i="7"/>
  <c r="V155" i="7"/>
  <c r="Q175" i="7"/>
  <c r="Q177" i="7"/>
  <c r="T197" i="7"/>
  <c r="T199" i="7"/>
  <c r="W219" i="7"/>
  <c r="W221" i="7"/>
  <c r="T131" i="7"/>
  <c r="T133" i="7"/>
  <c r="W153" i="7"/>
  <c r="W155" i="7"/>
  <c r="R175" i="7"/>
  <c r="R177" i="7"/>
  <c r="U197" i="7"/>
  <c r="U199" i="7"/>
  <c r="E112" i="7"/>
  <c r="I114" i="7"/>
  <c r="D68" i="5"/>
  <c r="Q59" i="5"/>
  <c r="Q35" i="5"/>
  <c r="Q15" i="5"/>
  <c r="V103" i="5"/>
  <c r="E24" i="5"/>
  <c r="U15" i="5"/>
  <c r="R103" i="5"/>
  <c r="T59" i="5"/>
  <c r="R15" i="5"/>
  <c r="U81" i="5"/>
  <c r="W103" i="5"/>
  <c r="S37" i="5"/>
  <c r="W15" i="5"/>
  <c r="R37" i="5"/>
  <c r="V57" i="7"/>
  <c r="V101" i="7"/>
  <c r="H68" i="7"/>
  <c r="X39" i="7"/>
  <c r="R79" i="7"/>
  <c r="X61" i="7"/>
  <c r="AE57" i="7"/>
  <c r="U57" i="5"/>
  <c r="W59" i="5"/>
  <c r="Q37" i="5"/>
  <c r="S35" i="5"/>
  <c r="W37" i="5"/>
  <c r="S103" i="5"/>
  <c r="V37" i="5"/>
  <c r="V15" i="5"/>
  <c r="U37" i="5"/>
  <c r="T13" i="5"/>
  <c r="S59" i="5"/>
  <c r="T37" i="5"/>
  <c r="W13" i="5"/>
  <c r="R81" i="5"/>
  <c r="T103" i="5"/>
  <c r="U103" i="5"/>
  <c r="V59" i="5"/>
  <c r="R59" i="5"/>
  <c r="S13" i="5"/>
  <c r="T15" i="5"/>
  <c r="Q81" i="5"/>
  <c r="V13" i="7"/>
  <c r="S79" i="7"/>
  <c r="X105" i="7"/>
  <c r="Q37" i="7"/>
  <c r="X17" i="7"/>
  <c r="R13" i="7"/>
  <c r="T35" i="7"/>
  <c r="Z57" i="7"/>
  <c r="S15" i="7"/>
  <c r="U103" i="7"/>
  <c r="X83" i="7"/>
  <c r="V103" i="7"/>
  <c r="R37" i="7"/>
  <c r="R81" i="7"/>
  <c r="R101" i="7"/>
  <c r="AA57" i="7"/>
  <c r="T59" i="7"/>
  <c r="W15" i="7"/>
  <c r="O24" i="1" s="1"/>
  <c r="AB24" i="1" s="1"/>
  <c r="AD57" i="7"/>
  <c r="W59" i="7"/>
  <c r="AB57" i="7"/>
  <c r="Y57" i="7"/>
  <c r="W35" i="7"/>
  <c r="W101" i="7"/>
  <c r="U79" i="7"/>
  <c r="W81" i="7"/>
  <c r="Q81" i="7"/>
  <c r="R57" i="7"/>
  <c r="U59" i="7"/>
  <c r="S57" i="7"/>
  <c r="V59" i="7"/>
  <c r="V35" i="7"/>
  <c r="Q35" i="7"/>
  <c r="U15" i="7"/>
  <c r="T15" i="7"/>
  <c r="U101" i="7"/>
  <c r="Q101" i="7"/>
  <c r="S101" i="7"/>
  <c r="T103" i="7"/>
  <c r="W103" i="7"/>
  <c r="S81" i="7"/>
  <c r="T79" i="7"/>
  <c r="V79" i="7"/>
  <c r="W79" i="7"/>
  <c r="W57" i="7"/>
  <c r="T57" i="7"/>
  <c r="U57" i="7"/>
  <c r="S59" i="7"/>
  <c r="W37" i="7"/>
  <c r="O36" i="1" s="1"/>
  <c r="AB36" i="1" s="1"/>
  <c r="R35" i="7"/>
  <c r="S35" i="7"/>
  <c r="S37" i="7"/>
  <c r="U35" i="7"/>
  <c r="V15" i="7"/>
  <c r="W13" i="7"/>
  <c r="T13" i="7"/>
  <c r="U13" i="7"/>
  <c r="Q13" i="7"/>
  <c r="S13" i="7"/>
  <c r="T37" i="7"/>
  <c r="T81" i="7"/>
  <c r="Q15" i="7"/>
  <c r="U37" i="7"/>
  <c r="Q59" i="7"/>
  <c r="U81" i="7"/>
  <c r="Q103" i="7"/>
  <c r="R15" i="7"/>
  <c r="V37" i="7"/>
  <c r="R59" i="7"/>
  <c r="V81" i="7"/>
  <c r="R103" i="7"/>
  <c r="T101" i="7"/>
  <c r="Q103" i="5"/>
  <c r="T81" i="5"/>
  <c r="W79" i="5"/>
  <c r="S101" i="5"/>
  <c r="U101" i="5"/>
  <c r="U59" i="5"/>
  <c r="S79" i="5"/>
  <c r="W81" i="5"/>
  <c r="S81" i="5"/>
  <c r="Q13" i="5"/>
  <c r="U79" i="5"/>
  <c r="V101" i="5"/>
  <c r="W101" i="5"/>
  <c r="V57" i="5"/>
  <c r="U35" i="5"/>
  <c r="V13" i="5"/>
  <c r="R79" i="5"/>
  <c r="R101" i="5"/>
  <c r="S57" i="5"/>
  <c r="T57" i="5"/>
  <c r="Q101" i="5"/>
  <c r="T101" i="5"/>
  <c r="Q79" i="5"/>
  <c r="T79" i="5"/>
  <c r="V79" i="5"/>
  <c r="W57" i="5"/>
  <c r="Q57" i="5"/>
  <c r="R35" i="5"/>
  <c r="W35" i="5"/>
  <c r="V35" i="5"/>
  <c r="T35" i="5"/>
  <c r="R13" i="5"/>
  <c r="U13" i="5"/>
  <c r="W50" i="1"/>
  <c r="AC50" i="1" s="1"/>
  <c r="AD50" i="1" s="1"/>
  <c r="AE50" i="1" s="1"/>
  <c r="W57" i="1"/>
  <c r="Y57" i="1" s="1"/>
  <c r="Z57" i="1" s="1"/>
  <c r="AA57" i="1" s="1"/>
  <c r="W28" i="1"/>
  <c r="Y28" i="1" s="1"/>
  <c r="Z28" i="1" s="1"/>
  <c r="AA28" i="1" s="1"/>
  <c r="W54" i="1"/>
  <c r="Y54" i="1" s="1"/>
  <c r="Z54" i="1" s="1"/>
  <c r="AA54" i="1" s="1"/>
  <c r="W22" i="1"/>
  <c r="Y22" i="1" s="1"/>
  <c r="Z22" i="1" s="1"/>
  <c r="AA22" i="1" s="1"/>
  <c r="W31" i="1"/>
  <c r="AC31" i="1" s="1"/>
  <c r="AD31" i="1" s="1"/>
  <c r="AE31" i="1" s="1"/>
  <c r="W20" i="1"/>
  <c r="Y20" i="1" s="1"/>
  <c r="Z20" i="1" s="1"/>
  <c r="AA20" i="1" s="1"/>
  <c r="W55" i="1"/>
  <c r="Y55" i="1" s="1"/>
  <c r="Z55" i="1" s="1"/>
  <c r="AA55" i="1" s="1"/>
  <c r="W30" i="1"/>
  <c r="Y30" i="1" s="1"/>
  <c r="Z30" i="1" s="1"/>
  <c r="AA30" i="1" s="1"/>
  <c r="W16" i="1"/>
  <c r="Y16" i="1" s="1"/>
  <c r="Z16" i="1" s="1"/>
  <c r="AA16" i="1" s="1"/>
  <c r="W44" i="1"/>
  <c r="Y44" i="1" s="1"/>
  <c r="Z44" i="1" s="1"/>
  <c r="AA44" i="1" s="1"/>
  <c r="W62" i="1"/>
  <c r="Y62" i="1" s="1"/>
  <c r="Z62" i="1" s="1"/>
  <c r="AA62" i="1" s="1"/>
  <c r="W67" i="1"/>
  <c r="Y67" i="1" s="1"/>
  <c r="Z67" i="1" s="1"/>
  <c r="AA67" i="1" s="1"/>
  <c r="W63" i="1"/>
  <c r="Y63" i="1" s="1"/>
  <c r="Z63" i="1" s="1"/>
  <c r="AA63" i="1" s="1"/>
  <c r="W39" i="1"/>
  <c r="Y39" i="1" s="1"/>
  <c r="Z39" i="1" s="1"/>
  <c r="AA39" i="1" s="1"/>
  <c r="W23" i="1"/>
  <c r="Y23" i="1" s="1"/>
  <c r="Z23" i="1" s="1"/>
  <c r="AA23" i="1" s="1"/>
  <c r="W17" i="1"/>
  <c r="Y17" i="1" s="1"/>
  <c r="Z17" i="1" s="1"/>
  <c r="AA17" i="1" s="1"/>
  <c r="W26" i="1"/>
  <c r="Y26" i="1" s="1"/>
  <c r="Z26" i="1" s="1"/>
  <c r="AA26" i="1" s="1"/>
  <c r="W60" i="1"/>
  <c r="Y60" i="1" s="1"/>
  <c r="Z60" i="1" s="1"/>
  <c r="AA60" i="1" s="1"/>
  <c r="W64" i="1"/>
  <c r="Y64" i="1" s="1"/>
  <c r="Z64" i="1" s="1"/>
  <c r="AA64" i="1" s="1"/>
  <c r="W48" i="1"/>
  <c r="Y48" i="1" s="1"/>
  <c r="Z48" i="1" s="1"/>
  <c r="AA48" i="1" s="1"/>
  <c r="W52" i="1"/>
  <c r="Y52" i="1" s="1"/>
  <c r="Z52" i="1" s="1"/>
  <c r="AA52" i="1" s="1"/>
  <c r="W49" i="1"/>
  <c r="Y49" i="1" s="1"/>
  <c r="Z49" i="1" s="1"/>
  <c r="AA49" i="1" s="1"/>
  <c r="W66" i="1"/>
  <c r="Y66" i="1" s="1"/>
  <c r="Z66" i="1" s="1"/>
  <c r="AA66" i="1" s="1"/>
  <c r="W25" i="1"/>
  <c r="Y25" i="1" s="1"/>
  <c r="Z25" i="1" s="1"/>
  <c r="AA25" i="1" s="1"/>
  <c r="W35" i="1"/>
  <c r="Y35" i="1" s="1"/>
  <c r="Z35" i="1" s="1"/>
  <c r="AA35" i="1" s="1"/>
  <c r="W59" i="1"/>
  <c r="Y59" i="1" s="1"/>
  <c r="Z59" i="1" s="1"/>
  <c r="AA59" i="1" s="1"/>
  <c r="W71" i="1"/>
  <c r="Y71" i="1" s="1"/>
  <c r="Z71" i="1" s="1"/>
  <c r="AA71" i="1" s="1"/>
  <c r="W14" i="1"/>
  <c r="Y14" i="1" s="1"/>
  <c r="Z14" i="1" s="1"/>
  <c r="AA14" i="1" s="1"/>
  <c r="W29" i="1"/>
  <c r="Y29" i="1" s="1"/>
  <c r="Z29" i="1" s="1"/>
  <c r="AA29" i="1" s="1"/>
  <c r="W33" i="1"/>
  <c r="AC33" i="1" s="1"/>
  <c r="AD33" i="1" s="1"/>
  <c r="AE33" i="1" s="1"/>
  <c r="W68" i="1"/>
  <c r="Y68" i="1" s="1"/>
  <c r="Z68" i="1" s="1"/>
  <c r="AA68" i="1" s="1"/>
  <c r="W34" i="1"/>
  <c r="Y34" i="1" s="1"/>
  <c r="Z34" i="1" s="1"/>
  <c r="AA34" i="1" s="1"/>
  <c r="W27" i="1"/>
  <c r="AG27" i="1" s="1"/>
  <c r="W69" i="1"/>
  <c r="Y69" i="1" s="1"/>
  <c r="Z69" i="1" s="1"/>
  <c r="AA69" i="1" s="1"/>
  <c r="W43" i="1"/>
  <c r="AG43" i="1" s="1"/>
  <c r="AH43" i="1" s="1"/>
  <c r="AI43" i="1" s="1"/>
  <c r="AK43" i="1" s="1"/>
  <c r="W53" i="1"/>
  <c r="Y53" i="1" s="1"/>
  <c r="Z53" i="1" s="1"/>
  <c r="AA53" i="1" s="1"/>
  <c r="W15" i="1"/>
  <c r="Y15" i="1" s="1"/>
  <c r="Z15" i="1" s="1"/>
  <c r="AA15" i="1" s="1"/>
  <c r="W37" i="1"/>
  <c r="Y37" i="1" s="1"/>
  <c r="Z37" i="1" s="1"/>
  <c r="AA37" i="1" s="1"/>
  <c r="W41" i="1"/>
  <c r="Y41" i="1" s="1"/>
  <c r="Z41" i="1" s="1"/>
  <c r="AA41" i="1" s="1"/>
  <c r="W45" i="1"/>
  <c r="Y45" i="1" s="1"/>
  <c r="Z45" i="1" s="1"/>
  <c r="AA45" i="1" s="1"/>
  <c r="W51" i="1"/>
  <c r="Y51" i="1" s="1"/>
  <c r="Z51" i="1" s="1"/>
  <c r="AA51" i="1" s="1"/>
  <c r="W58" i="1"/>
  <c r="Y58" i="1" s="1"/>
  <c r="Z58" i="1" s="1"/>
  <c r="AA58" i="1" s="1"/>
  <c r="W65" i="1"/>
  <c r="Y65" i="1" s="1"/>
  <c r="Z65" i="1" s="1"/>
  <c r="AA65" i="1" s="1"/>
  <c r="W70" i="1"/>
  <c r="Y70" i="1" s="1"/>
  <c r="Z70" i="1" s="1"/>
  <c r="AA70" i="1" s="1"/>
  <c r="W40" i="1"/>
  <c r="AC40" i="1" s="1"/>
  <c r="AD40" i="1" s="1"/>
  <c r="AE40" i="1" s="1"/>
  <c r="W19" i="1"/>
  <c r="Y19" i="1" s="1"/>
  <c r="Z19" i="1" s="1"/>
  <c r="AA19" i="1" s="1"/>
  <c r="W32" i="1"/>
  <c r="Y32" i="1" s="1"/>
  <c r="Z32" i="1" s="1"/>
  <c r="AA32" i="1" s="1"/>
  <c r="W47" i="1"/>
  <c r="Y47" i="1" s="1"/>
  <c r="Z47" i="1" s="1"/>
  <c r="AA47" i="1" s="1"/>
  <c r="W56" i="1"/>
  <c r="Y56" i="1" s="1"/>
  <c r="Z56" i="1" s="1"/>
  <c r="AA56" i="1" s="1"/>
  <c r="W72" i="1"/>
  <c r="Y72" i="1" s="1"/>
  <c r="Z72" i="1" s="1"/>
  <c r="AA72" i="1" s="1"/>
  <c r="W18" i="1"/>
  <c r="Y18" i="1" s="1"/>
  <c r="Z18" i="1" s="1"/>
  <c r="AA18" i="1" s="1"/>
  <c r="W21" i="1"/>
  <c r="Y21" i="1" s="1"/>
  <c r="Z21" i="1" s="1"/>
  <c r="AA21" i="1" s="1"/>
  <c r="W38" i="1"/>
  <c r="Y38" i="1" s="1"/>
  <c r="Z38" i="1" s="1"/>
  <c r="AA38" i="1" s="1"/>
  <c r="W42" i="1"/>
  <c r="AC42" i="1" s="1"/>
  <c r="AD42" i="1" s="1"/>
  <c r="AE42" i="1" s="1"/>
  <c r="W61" i="1"/>
  <c r="Y61" i="1" s="1"/>
  <c r="Z61" i="1" s="1"/>
  <c r="AA61" i="1" s="1"/>
  <c r="W36" i="1"/>
  <c r="Y36" i="1" s="1"/>
  <c r="Z36" i="1" s="1"/>
  <c r="AA36" i="1" s="1"/>
  <c r="W24" i="1"/>
  <c r="Y24" i="1" s="1"/>
  <c r="Z24" i="1" s="1"/>
  <c r="AA24" i="1" s="1"/>
  <c r="W46" i="1"/>
  <c r="Y46" i="1" s="1"/>
  <c r="Z46" i="1" s="1"/>
  <c r="AA46" i="1" s="1"/>
  <c r="AC22" i="1" l="1"/>
  <c r="AD22" i="1" s="1"/>
  <c r="AE22" i="1" s="1"/>
  <c r="AG44" i="1"/>
  <c r="AH44" i="1" s="1"/>
  <c r="AI44" i="1" s="1"/>
  <c r="AK44" i="1" s="1"/>
  <c r="AG37" i="1"/>
  <c r="AH37" i="1" s="1"/>
  <c r="AI37" i="1" s="1"/>
  <c r="AK37" i="1" s="1"/>
  <c r="AG22" i="1"/>
  <c r="AH22" i="1" s="1"/>
  <c r="AI22" i="1" s="1"/>
  <c r="AK22" i="1" s="1"/>
  <c r="AH27" i="1"/>
  <c r="AG23" i="1"/>
  <c r="AH23" i="1" s="1"/>
  <c r="AI23" i="1" s="1"/>
  <c r="AK23" i="1" s="1"/>
  <c r="AG69" i="1"/>
  <c r="AH69" i="1" s="1"/>
  <c r="AI69" i="1" s="1"/>
  <c r="AK69" i="1" s="1"/>
  <c r="AG25" i="1"/>
  <c r="AG24" i="1"/>
  <c r="AG26" i="1"/>
  <c r="AG29" i="1"/>
  <c r="AH29" i="1" s="1"/>
  <c r="AI29" i="1" s="1"/>
  <c r="AK29" i="1" s="1"/>
  <c r="AG38" i="1"/>
  <c r="AH38" i="1" s="1"/>
  <c r="AI38" i="1" s="1"/>
  <c r="AK38" i="1" s="1"/>
  <c r="AG15" i="1"/>
  <c r="AH15" i="1" s="1"/>
  <c r="AI15" i="1" s="1"/>
  <c r="AK15" i="1" s="1"/>
  <c r="AG40" i="1"/>
  <c r="AH40" i="1" s="1"/>
  <c r="AI40" i="1" s="1"/>
  <c r="AK40" i="1" s="1"/>
  <c r="AG41" i="1"/>
  <c r="AH41" i="1" s="1"/>
  <c r="AI41" i="1" s="1"/>
  <c r="AK41" i="1" s="1"/>
  <c r="AG66" i="1"/>
  <c r="AH66" i="1" s="1"/>
  <c r="AI66" i="1" s="1"/>
  <c r="AK66" i="1" s="1"/>
  <c r="AG53" i="1"/>
  <c r="AH53" i="1" s="1"/>
  <c r="AI53" i="1" s="1"/>
  <c r="AK53" i="1" s="1"/>
  <c r="AG20" i="1"/>
  <c r="AH20" i="1" s="1"/>
  <c r="AI20" i="1" s="1"/>
  <c r="AK20" i="1" s="1"/>
  <c r="AG46" i="1"/>
  <c r="AH46" i="1" s="1"/>
  <c r="AI46" i="1" s="1"/>
  <c r="AK46" i="1" s="1"/>
  <c r="AG59" i="1"/>
  <c r="AH59" i="1" s="1"/>
  <c r="AI59" i="1" s="1"/>
  <c r="AK59" i="1" s="1"/>
  <c r="AG60" i="1"/>
  <c r="AG32" i="1"/>
  <c r="AH32" i="1" s="1"/>
  <c r="AI32" i="1" s="1"/>
  <c r="AK32" i="1" s="1"/>
  <c r="AG33" i="1"/>
  <c r="AH33" i="1" s="1"/>
  <c r="AI33" i="1" s="1"/>
  <c r="AK33" i="1" s="1"/>
  <c r="AG34" i="1"/>
  <c r="AH34" i="1" s="1"/>
  <c r="AI34" i="1" s="1"/>
  <c r="AK34" i="1" s="1"/>
  <c r="AG48" i="1"/>
  <c r="AG21" i="1"/>
  <c r="AH21" i="1" s="1"/>
  <c r="AI21" i="1" s="1"/>
  <c r="AK21" i="1" s="1"/>
  <c r="AG62" i="1"/>
  <c r="AH62" i="1" s="1"/>
  <c r="AI62" i="1" s="1"/>
  <c r="AK62" i="1" s="1"/>
  <c r="AG63" i="1"/>
  <c r="AH63" i="1" s="1"/>
  <c r="AI63" i="1" s="1"/>
  <c r="AK63" i="1" s="1"/>
  <c r="AG61" i="1"/>
  <c r="AH61" i="1" s="1"/>
  <c r="AI61" i="1" s="1"/>
  <c r="AK61" i="1" s="1"/>
  <c r="AG28" i="1"/>
  <c r="AG50" i="1"/>
  <c r="AH50" i="1" s="1"/>
  <c r="AI50" i="1" s="1"/>
  <c r="AK50" i="1" s="1"/>
  <c r="AG36" i="1"/>
  <c r="AG70" i="1"/>
  <c r="AH70" i="1" s="1"/>
  <c r="AI70" i="1" s="1"/>
  <c r="AK70" i="1" s="1"/>
  <c r="AG47" i="1"/>
  <c r="AH47" i="1" s="1"/>
  <c r="AI47" i="1" s="1"/>
  <c r="AK47" i="1" s="1"/>
  <c r="AG51" i="1"/>
  <c r="AH51" i="1" s="1"/>
  <c r="AI51" i="1" s="1"/>
  <c r="AK51" i="1" s="1"/>
  <c r="AG64" i="1"/>
  <c r="AH64" i="1" s="1"/>
  <c r="AI64" i="1" s="1"/>
  <c r="AK64" i="1" s="1"/>
  <c r="AG16" i="1"/>
  <c r="AH16" i="1" s="1"/>
  <c r="AI16" i="1" s="1"/>
  <c r="AK16" i="1" s="1"/>
  <c r="AG65" i="1"/>
  <c r="AH65" i="1" s="1"/>
  <c r="AI65" i="1" s="1"/>
  <c r="AK65" i="1" s="1"/>
  <c r="AG17" i="1"/>
  <c r="AH17" i="1" s="1"/>
  <c r="AI17" i="1" s="1"/>
  <c r="AK17" i="1" s="1"/>
  <c r="AG72" i="1"/>
  <c r="AG45" i="1"/>
  <c r="AH45" i="1" s="1"/>
  <c r="AI45" i="1" s="1"/>
  <c r="AK45" i="1" s="1"/>
  <c r="AG30" i="1"/>
  <c r="AH30" i="1" s="1"/>
  <c r="AI30" i="1" s="1"/>
  <c r="AK30" i="1" s="1"/>
  <c r="AG35" i="1"/>
  <c r="AH35" i="1" s="1"/>
  <c r="AI35" i="1" s="1"/>
  <c r="AK35" i="1" s="1"/>
  <c r="AG71" i="1"/>
  <c r="AH71" i="1" s="1"/>
  <c r="AI71" i="1" s="1"/>
  <c r="AK71" i="1" s="1"/>
  <c r="AG31" i="1"/>
  <c r="AH31" i="1" s="1"/>
  <c r="AI31" i="1" s="1"/>
  <c r="AK31" i="1" s="1"/>
  <c r="AG58" i="1"/>
  <c r="AH58" i="1" s="1"/>
  <c r="AI58" i="1" s="1"/>
  <c r="AK58" i="1" s="1"/>
  <c r="AG18" i="1"/>
  <c r="AH18" i="1" s="1"/>
  <c r="AI18" i="1" s="1"/>
  <c r="AK18" i="1" s="1"/>
  <c r="AG39" i="1"/>
  <c r="AH39" i="1" s="1"/>
  <c r="AI39" i="1" s="1"/>
  <c r="AK39" i="1" s="1"/>
  <c r="AG14" i="1"/>
  <c r="AH14" i="1" s="1"/>
  <c r="AI14" i="1" s="1"/>
  <c r="AK14" i="1" s="1"/>
  <c r="AG52" i="1"/>
  <c r="AH52" i="1" s="1"/>
  <c r="AI52" i="1" s="1"/>
  <c r="AK52" i="1" s="1"/>
  <c r="AG19" i="1"/>
  <c r="AH19" i="1" s="1"/>
  <c r="AI19" i="1" s="1"/>
  <c r="AK19" i="1" s="1"/>
  <c r="AG56" i="1"/>
  <c r="AH56" i="1" s="1"/>
  <c r="AI56" i="1" s="1"/>
  <c r="AK56" i="1" s="1"/>
  <c r="AG13" i="1"/>
  <c r="AH13" i="1" s="1"/>
  <c r="AI13" i="1" s="1"/>
  <c r="AK13" i="1" s="1"/>
  <c r="AG57" i="1"/>
  <c r="AH57" i="1" s="1"/>
  <c r="AI57" i="1" s="1"/>
  <c r="AK57" i="1" s="1"/>
  <c r="AG54" i="1"/>
  <c r="AH54" i="1" s="1"/>
  <c r="AI54" i="1" s="1"/>
  <c r="AK54" i="1" s="1"/>
  <c r="AG55" i="1"/>
  <c r="AH55" i="1" s="1"/>
  <c r="AI55" i="1" s="1"/>
  <c r="AK55" i="1" s="1"/>
  <c r="AG49" i="1"/>
  <c r="AH49" i="1" s="1"/>
  <c r="AI49" i="1" s="1"/>
  <c r="AK49" i="1" s="1"/>
  <c r="AG68" i="1"/>
  <c r="AH68" i="1" s="1"/>
  <c r="AI68" i="1" s="1"/>
  <c r="AK68" i="1" s="1"/>
  <c r="AG42" i="1"/>
  <c r="AH42" i="1" s="1"/>
  <c r="AI42" i="1" s="1"/>
  <c r="AK42" i="1" s="1"/>
  <c r="AG67" i="1"/>
  <c r="AH67" i="1" s="1"/>
  <c r="AI67" i="1" s="1"/>
  <c r="AK67" i="1" s="1"/>
  <c r="X199" i="7"/>
  <c r="X177" i="7"/>
  <c r="X153" i="7"/>
  <c r="X155" i="7"/>
  <c r="X131" i="7"/>
  <c r="X133" i="7"/>
  <c r="X221" i="7"/>
  <c r="X219" i="7"/>
  <c r="X175" i="7"/>
  <c r="X197" i="7"/>
  <c r="X15" i="7"/>
  <c r="X37" i="7"/>
  <c r="Y33" i="1"/>
  <c r="Z33" i="1" s="1"/>
  <c r="AA33" i="1" s="1"/>
  <c r="Y42" i="1"/>
  <c r="Z42" i="1" s="1"/>
  <c r="AA42" i="1" s="1"/>
  <c r="Y50" i="1"/>
  <c r="Z50" i="1" s="1"/>
  <c r="AA50" i="1" s="1"/>
  <c r="Y40" i="1"/>
  <c r="Z40" i="1" s="1"/>
  <c r="AA40" i="1" s="1"/>
  <c r="Y31" i="1"/>
  <c r="Z31" i="1" s="1"/>
  <c r="AA31" i="1" s="1"/>
  <c r="AC27" i="1"/>
  <c r="AD27" i="1" s="1"/>
  <c r="AE27" i="1" s="1"/>
  <c r="Y27" i="1"/>
  <c r="Z27" i="1" s="1"/>
  <c r="AA27" i="1" s="1"/>
  <c r="AC43" i="1"/>
  <c r="AD43" i="1" s="1"/>
  <c r="AE43" i="1" s="1"/>
  <c r="Y43" i="1"/>
  <c r="Z43" i="1" s="1"/>
  <c r="AA43" i="1" s="1"/>
  <c r="X57" i="7"/>
  <c r="X79" i="7"/>
  <c r="X59" i="7"/>
  <c r="X101" i="7"/>
  <c r="X81" i="7"/>
  <c r="X103" i="7"/>
  <c r="X13" i="7"/>
  <c r="X35" i="7"/>
  <c r="AC54" i="1"/>
  <c r="AD54" i="1" s="1"/>
  <c r="AE54" i="1" s="1"/>
  <c r="AC28" i="1"/>
  <c r="AD28" i="1" s="1"/>
  <c r="AE28" i="1" s="1"/>
  <c r="AC20" i="1"/>
  <c r="AD20" i="1" s="1"/>
  <c r="AE20" i="1" s="1"/>
  <c r="AC67" i="1"/>
  <c r="AD67" i="1" s="1"/>
  <c r="AE67" i="1" s="1"/>
  <c r="AC57" i="1"/>
  <c r="AD57" i="1" s="1"/>
  <c r="AE57" i="1" s="1"/>
  <c r="AC63" i="1"/>
  <c r="AD63" i="1" s="1"/>
  <c r="AE63" i="1" s="1"/>
  <c r="AC44" i="1"/>
  <c r="AD44" i="1" s="1"/>
  <c r="AE44" i="1" s="1"/>
  <c r="AC13" i="1"/>
  <c r="AD13" i="1" s="1"/>
  <c r="AE13" i="1" s="1"/>
  <c r="AC16" i="1"/>
  <c r="AD16" i="1" s="1"/>
  <c r="AE16" i="1" s="1"/>
  <c r="AC17" i="1"/>
  <c r="AD17" i="1" s="1"/>
  <c r="AE17" i="1" s="1"/>
  <c r="AC71" i="1"/>
  <c r="AD71" i="1" s="1"/>
  <c r="AE71" i="1" s="1"/>
  <c r="AC62" i="1"/>
  <c r="AD62" i="1" s="1"/>
  <c r="AE62" i="1" s="1"/>
  <c r="AC55" i="1"/>
  <c r="AD55" i="1" s="1"/>
  <c r="AE55" i="1" s="1"/>
  <c r="AC30" i="1"/>
  <c r="AD30" i="1" s="1"/>
  <c r="AE30" i="1" s="1"/>
  <c r="AC26" i="1"/>
  <c r="AD26" i="1" s="1"/>
  <c r="AE26" i="1" s="1"/>
  <c r="AC49" i="1"/>
  <c r="AD49" i="1" s="1"/>
  <c r="AE49" i="1" s="1"/>
  <c r="AC38" i="1"/>
  <c r="AD38" i="1" s="1"/>
  <c r="AE38" i="1" s="1"/>
  <c r="AC35" i="1"/>
  <c r="AD35" i="1" s="1"/>
  <c r="AE35" i="1" s="1"/>
  <c r="AC39" i="1"/>
  <c r="AD39" i="1" s="1"/>
  <c r="AE39" i="1" s="1"/>
  <c r="AC59" i="1"/>
  <c r="AD59" i="1" s="1"/>
  <c r="AE59" i="1" s="1"/>
  <c r="AC52" i="1"/>
  <c r="AD52" i="1" s="1"/>
  <c r="AE52" i="1" s="1"/>
  <c r="AC58" i="1"/>
  <c r="AD58" i="1" s="1"/>
  <c r="AE58" i="1" s="1"/>
  <c r="AC23" i="1"/>
  <c r="AD23" i="1" s="1"/>
  <c r="AE23" i="1" s="1"/>
  <c r="AC15" i="1"/>
  <c r="AD15" i="1" s="1"/>
  <c r="AE15" i="1" s="1"/>
  <c r="AC14" i="1"/>
  <c r="AD14" i="1" s="1"/>
  <c r="AE14" i="1" s="1"/>
  <c r="AC53" i="1"/>
  <c r="AD53" i="1" s="1"/>
  <c r="AE53" i="1" s="1"/>
  <c r="AC66" i="1"/>
  <c r="AD66" i="1" s="1"/>
  <c r="AE66" i="1" s="1"/>
  <c r="AC34" i="1"/>
  <c r="AD34" i="1" s="1"/>
  <c r="AE34" i="1" s="1"/>
  <c r="AC29" i="1"/>
  <c r="AD29" i="1" s="1"/>
  <c r="AE29" i="1" s="1"/>
  <c r="AC25" i="1"/>
  <c r="AD25" i="1" s="1"/>
  <c r="AE25" i="1" s="1"/>
  <c r="AC64" i="1"/>
  <c r="AD64" i="1" s="1"/>
  <c r="AE64" i="1" s="1"/>
  <c r="AC41" i="1"/>
  <c r="AD41" i="1" s="1"/>
  <c r="AE41" i="1" s="1"/>
  <c r="AC70" i="1"/>
  <c r="AD70" i="1" s="1"/>
  <c r="AE70" i="1" s="1"/>
  <c r="AC65" i="1"/>
  <c r="AD65" i="1" s="1"/>
  <c r="AE65" i="1" s="1"/>
  <c r="AC18" i="1"/>
  <c r="AD18" i="1" s="1"/>
  <c r="AE18" i="1" s="1"/>
  <c r="AC69" i="1"/>
  <c r="AD69" i="1" s="1"/>
  <c r="AE69" i="1" s="1"/>
  <c r="AC68" i="1"/>
  <c r="AD68" i="1" s="1"/>
  <c r="AE68" i="1" s="1"/>
  <c r="AC72" i="1"/>
  <c r="AC37" i="1"/>
  <c r="AD37" i="1" s="1"/>
  <c r="AE37" i="1" s="1"/>
  <c r="AC61" i="1"/>
  <c r="AD61" i="1" s="1"/>
  <c r="AE61" i="1" s="1"/>
  <c r="AC47" i="1"/>
  <c r="AD47" i="1" s="1"/>
  <c r="AE47" i="1" s="1"/>
  <c r="AC21" i="1"/>
  <c r="AD21" i="1" s="1"/>
  <c r="AE21" i="1" s="1"/>
  <c r="AC45" i="1"/>
  <c r="AD45" i="1" s="1"/>
  <c r="AE45" i="1" s="1"/>
  <c r="AC32" i="1"/>
  <c r="AD32" i="1" s="1"/>
  <c r="AE32" i="1" s="1"/>
  <c r="AC51" i="1"/>
  <c r="AD51" i="1" s="1"/>
  <c r="AE51" i="1" s="1"/>
  <c r="AC56" i="1"/>
  <c r="AD56" i="1" s="1"/>
  <c r="AE56" i="1" s="1"/>
  <c r="AC19" i="1"/>
  <c r="AD19" i="1" s="1"/>
  <c r="AE19" i="1" s="1"/>
  <c r="AC36" i="1"/>
  <c r="AC46" i="1"/>
  <c r="AD46" i="1" s="1"/>
  <c r="AE46" i="1" s="1"/>
  <c r="AC60" i="1"/>
  <c r="AC48" i="1"/>
  <c r="AC24" i="1"/>
  <c r="B5" i="6" s="1"/>
  <c r="AH72" i="1" l="1"/>
  <c r="AH36" i="1"/>
  <c r="AH48" i="1"/>
  <c r="AH60" i="1"/>
  <c r="AI27" i="1"/>
  <c r="AK27" i="1" s="1"/>
  <c r="AH26" i="1"/>
  <c r="AH24" i="1"/>
  <c r="C35" i="6" s="1"/>
  <c r="AH28" i="1"/>
  <c r="AH25" i="1"/>
  <c r="AD24" i="1"/>
  <c r="AD48" i="1"/>
  <c r="B7" i="6"/>
  <c r="AD72" i="1"/>
  <c r="B9" i="6"/>
  <c r="AD60" i="1"/>
  <c r="B8" i="6"/>
  <c r="AD36" i="1"/>
  <c r="B6" i="6"/>
  <c r="AI60" i="1" l="1"/>
  <c r="AK60" i="1" s="1"/>
  <c r="C38" i="6"/>
  <c r="AI36" i="1"/>
  <c r="AK36" i="1" s="1"/>
  <c r="C36" i="6"/>
  <c r="AI48" i="1"/>
  <c r="AK48" i="1" s="1"/>
  <c r="C37" i="6"/>
  <c r="AI72" i="1"/>
  <c r="C39" i="6"/>
  <c r="AI28" i="1"/>
  <c r="AK28" i="1" s="1"/>
  <c r="AI25" i="1"/>
  <c r="AK25" i="1" s="1"/>
  <c r="AI24" i="1"/>
  <c r="AK24" i="1" s="1"/>
  <c r="AI26" i="1"/>
  <c r="AK26" i="1" s="1"/>
  <c r="AE60" i="1"/>
  <c r="C8" i="6"/>
  <c r="AE72" i="1"/>
  <c r="C9" i="6"/>
  <c r="AE48" i="1"/>
  <c r="C7" i="6"/>
  <c r="AE36" i="1"/>
  <c r="C6" i="6"/>
  <c r="AE24" i="1"/>
  <c r="C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tc={AE1B32EF-153B-4666-8F83-21F27890D73F}</author>
    <author>tc={D7634EC1-DDD2-4C1C-8EDD-862B1BD8E0BE}</author>
    <author>tc={1E85DEE8-6C95-4FA8-8021-CEA0F830659C}</author>
    <author>tc={E25F0AD7-B262-4B00-B1A7-A795F2A51156}</author>
    <author>tc={E74A5662-274F-4FA5-83E7-2B048D82C052}</author>
    <author>tc={755B76F5-4105-4621-B699-84F5804D4B74}</author>
    <author>tc={6B9F433A-430D-4E44-87BA-640B28D077FA}</author>
    <author>tc={7A4586A5-7EFE-4EE5-96C0-0E38C65D0028}</author>
    <author>tc={25581386-0F55-45CE-A32A-27593BA8E2D8}</author>
    <author>tc={0D28FA52-89ED-4509-99E2-877F5871DB45}</author>
    <author>tc={FCD5946D-9803-4EBC-A05F-AAF3CCEA4052}</author>
    <author>tc={20FC8F23-E499-4845-B6A7-FDC7121E609B}</author>
    <author>tc={E0475A0E-DBD6-42E2-842E-FBBCACCAC356}</author>
    <author>tc={A11EDAD6-F3AC-4722-A9A0-6D53DE4C154E}</author>
    <author>tc={B74D4E49-759B-46A8-8CB7-A0974EAA03C2}</author>
    <author>tc={4D408E05-79B9-488D-AAA5-E1CBC3B5B3DC}</author>
    <author>tc={31DFFB9B-7556-4616-9CB7-C5BFA2B5C027}</author>
    <author>tc={25DB77D4-6997-40DE-ADFB-F3F9737FFA59}</author>
    <author>tc={330D0278-D4FA-4466-8EBA-3F7991134AAF}</author>
    <author>tc={64663F57-12AC-47B7-BF92-1C9083D87CF1}</author>
    <author>tc={E51D23DC-CF3A-48BF-9E86-C50DE55A6628}</author>
    <author>tc={C1C4BF64-9FE5-440C-A2DD-7469A1015ED9}</author>
    <author>tc={F2DA1E4D-5533-456E-8242-973A764E95C6}</author>
    <author>tc={06DB7807-249E-4E45-A2B3-4D0D2053FBF6}</author>
    <author>tc={49724E5D-0C03-41AF-B79C-5FC33D7DAD10}</author>
  </authors>
  <commentList>
    <comment ref="A12" authorId="0" shapeId="0" xr:uid="{AE1B32EF-153B-4666-8F83-21F27890D73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we were to run a regression for the trend in GC mortality over time, there might be a lot of noise within race/ethnicity age groups. Therefore, we should probably coarsen the data by combining groups (possibly all into one) and use that overall result as our trend over time.
Reply:
    For the smoothing, we will need mortality rates for each year for each race/ethnicity and age group.</t>
      </text>
    </comment>
    <comment ref="C12" authorId="1" shapeId="0" xr:uid="{D7634EC1-DDD2-4C1C-8EDD-862B1BD8E0B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will use this 5-year incidence instead of annual because it should be a more robust estimate of incidence, especially for young individuals.</t>
      </text>
    </comment>
    <comment ref="D12" authorId="2" shapeId="0" xr:uid="{1E85DEE8-6C95-4FA8-8021-CEA0F830659C}">
      <text>
        <t>[Threaded comment]
Your version of Excel allows you to read this threaded comment; however, any edits to it will get removed if the file is opened in a newer version of Excel. Learn more: https://go.microsoft.com/fwlink/?linkid=870924
Comment:
    ICD-10 Code: C16.0
Reply:
    For each subsite, stratify by histology</t>
      </text>
    </comment>
    <comment ref="E12" authorId="3" shapeId="0" xr:uid="{E25F0AD7-B262-4B00-B1A7-A795F2A51156}">
      <text>
        <t>[Threaded comment]
Your version of Excel allows you to read this threaded comment; however, any edits to it will get removed if the file is opened in a newer version of Excel. Learn more: https://go.microsoft.com/fwlink/?linkid=870924
Comment:
    ICD-10 Codes: C16.1-6</t>
      </text>
    </comment>
    <comment ref="F12" authorId="4" shapeId="0" xr:uid="{E74A5662-274F-4FA5-83E7-2B048D82C052}">
      <text>
        <t>[Threaded comment]
Your version of Excel allows you to read this threaded comment; however, any edits to it will get removed if the file is opened in a newer version of Excel. Learn more: https://go.microsoft.com/fwlink/?linkid=870924
Comment:
    ICD-10 Codes: 16.8-9
Reply:
    We need to rethink how we incorporate these into our calculations; it could be that many of them are non-cardia.</t>
      </text>
    </comment>
    <comment ref="G12" authorId="5" shapeId="0" xr:uid="{755B76F5-4105-4621-B699-84F5804D4B74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Codes: Adenocarcinoma: 8140-8149, 8160-8169, 8190-8229, 8260-8339, 8350-8559, 8570-8573, 8575-8579, 8940-8949
Reply:
    Constanza will send you a refined classification of adenocarcinoma
Reply:
    Updated adenocarcinoma codes:
8140/3: Adenocarcinoma, NOS
intestinal or diffuse
8141/3: Scirrhous adenocarcinoma
diffuse
8142/3: Linitis plastica
diffuse
8143/3: Superficial spreading adenocarcinoma
intestinal
8144/3: Adenocarcinoma, intestinal type
intestinal
8145/3: Carcinoma, diffuse type
diffuse
8210/3: Adenocarcinoma in adenomatous polyp
intestinal
8211/3: Tubular adenocarcinoma
intestinal
8221/3: Adenocarcinoma in multiple adenomatous polyps
intestinal
8255/3: Adenocarcinoma with mixed subtypes
intestinal or diffuse
8260/3: Papillary adenocarcinoma, NOS
intestinal
8261/3: Adenocarcinoma in villous adenoma
intestinal
8262/3: Villous adenocarcinoma
intestinal
8263/3: Adenocarcinoma in tubulovillous adenoma
intestinal
8323/3: Mixed cell adenocarcinoma
intestinal or diffuse
8480/3: Mucinous adenocarcinoma
intestinal or diffuse
8481/3: Mucin-producing adenocarcinoma
intestinal or diffuse
8490/3: Signet ring cell carcinoma
diffuse
8570/3: Adenocarcinoma with squamous metaplasia
intestinal or diffuse</t>
      </text>
    </comment>
    <comment ref="H12" authorId="6" shapeId="0" xr:uid="{6B9F433A-430D-4E44-87BA-640B28D077FA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Codes:
MALT lymphoma: 9699
•	non-MALT Lymphoma: 9590, 9591, 9596, 9597, 9650-9655, 9659, 9661-9665, 9667,9670, 9671, 9673, 9675, 9678-9680, 9684, 9688-9691, 9695, 9698, 9700, 9702, 9705, 9708, 9709, 9712, 9714, 9717-9719, 9724-9729, 9731-9735, 9737, 9738, 9823, 9826, 9832, 9833, 9835, 9836, 9940, 9970 
•	GIST: 8936
•	NET: 8013, 8150-8156, 8240-8244, 8246, 8249, 8574, 9091</t>
      </text>
    </comment>
    <comment ref="J12" authorId="7" shapeId="0" xr:uid="{7A4586A5-7EFE-4EE5-96C0-0E38C65D002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2023/08/14 with new adenocarcinoma codes
Reply:
    Surveillance, Epidemiology, and End Results (SEER) Program (www.seer.cancer.gov) SEER*Stat Database: Incidence - SEER Research Limited-Field Data, 22 Registries, Nov 2021 Sub (2000-2019) - Linked To County Attributes - Time Dependent (1990-2019) Income/Rurality, 1969-2020 Counties, National Cancer Institute, DCCPS, Surveillance Research Program, released April 2022, based on the November 2021 submission.</t>
      </text>
    </comment>
    <comment ref="L12" authorId="8" shapeId="0" xr:uid="{25581386-0F55-45CE-A32A-27593BA8E2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September 20th 2023 with numbers from Dr. Genta.</t>
      </text>
    </comment>
    <comment ref="N12" authorId="9" shapeId="0" xr:uid="{0D28FA52-89ED-4509-99E2-877F5871DB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ALL restrictions on this, i.e., to display incidence from all gastric cancers regardless of subsite or hystology.
Reply:
    Sort this out!</t>
      </text>
    </comment>
    <comment ref="Q12" authorId="10" shapeId="0" xr:uid="{FCD5946D-9803-4EBC-A05F-AAF3CCEA405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will be updated for age group. Additionally, the Fs have to sum to 1.
Reply:
    They have now been updated for age group.
Reply:
    We will speak with some gastroenterologists to get the latest ideas for these four groups.
Reply:
    We will use the information on subsite and histology to justify these numbers.</t>
      </text>
    </comment>
    <comment ref="U12" authorId="11" shapeId="0" xr:uid="{20FC8F23-E499-4845-B6A7-FDC7121E609B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key references for these estimates
Reply:
    Li, D., et al. (2023). "Effect of Helicobacter pylori Eradication Therapy on the Incidence of Noncardia Gastric Adenocarcinoma in a Large Diverse Population in the United States." Gastroenterology.
Lee, Y.-C., et al. (2016). "Association between Helicobacter pylori eradication and gastric cancer incidence: a systematic review and meta-analysis." Gastroenterology 150(5): 1113-1124. e1115.
Piazuelo, M. B., et al. (2021). "The Colombian chemoprevention trial: 20-year follow-up of a cohort of patients with gastric precancerous lesions." Gastroenterology 160(4): 1106-1117. e1103.</t>
      </text>
    </comment>
    <comment ref="V12" authorId="12" shapeId="0" xr:uid="{E0475A0E-DBD6-42E2-842E-FBBCACCAC35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key references for these estimates
Reply:
    Zhang X, Li M, Chen S, et al. Endoscopic screening in Asian countries is associated with reduced gastric cancer mortality: a meta-analysis and systematic review. Gastroenterology 2018;155(2):347-354. e9.</t>
      </text>
    </comment>
    <comment ref="W12" authorId="13" shapeId="0" xr:uid="{A11EDAD6-F3AC-4722-A9A0-6D53DE4C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section of equation
Reply:
    We're going to assume that this value does not change year-to-year.</t>
      </text>
    </comment>
    <comment ref="X12" authorId="14" shapeId="0" xr:uid="{B74D4E49-759B-46A8-8CB7-A0974EAA03C2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from Column J.</t>
      </text>
    </comment>
    <comment ref="AB12" authorId="15" shapeId="0" xr:uid="{4D408E05-79B9-488D-AAA5-E1CBC3B5B3DC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from Column N.</t>
      </text>
    </comment>
    <comment ref="AE12" authorId="16" shapeId="0" xr:uid="{31DFFB9B-7556-4616-9CB7-C5BFA2B5C02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these are not different from Column Z because we are assuming that the effectiveness of the interventions will not change over time (i.e., the numbers in Column V do not change).
Reply:
    Make sure to do sensitivity analyses on these!</t>
      </text>
    </comment>
    <comment ref="AF12" authorId="17" shapeId="0" xr:uid="{25DB77D4-6997-40DE-ADFB-F3F9737FFA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from Column O.</t>
      </text>
    </comment>
    <comment ref="AI12" authorId="18" shapeId="0" xr:uid="{330D0278-D4FA-4466-8EBA-3F7991134AA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these are not different from Column Z because we are assuming that the effectiveness of the interventions will not change over time (i.e., the numbers in Column V do not change).
Reply:
    Make sure to do sensitivity analyses on these!</t>
      </text>
    </comment>
    <comment ref="AJ12" authorId="19" shapeId="0" xr:uid="{64663F57-12AC-47B7-BF92-1C9083D87CF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this to compare variations in compliance and Hp eradication effectiveness</t>
      </text>
    </comment>
    <comment ref="AD23" authorId="20" shapeId="0" xr:uid="{E51D23DC-CF3A-48BF-9E86-C50DE55A66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suggest that, if we have limited resources, we might want to treat the older age groups first. OR, if it takes a while for the intervention to be effective, we should treat people 10 years before those age groups.</t>
      </text>
    </comment>
    <comment ref="AH23" authorId="21" shapeId="0" xr:uid="{C1C4BF64-9FE5-440C-A2DD-7469A1015ED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suggest that, if we have limited resources, we might want to treat the older age groups first. OR, if it takes a while for the intervention to be effective, we should treat people 10 years before those age groups.</t>
      </text>
    </comment>
    <comment ref="B24" authorId="22" shapeId="0" xr:uid="{F2DA1E4D-5533-456E-8242-973A764E95C6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sure these are age-standardized.</t>
      </text>
    </comment>
    <comment ref="N36" authorId="23" shapeId="0" xr:uid="{06DB7807-249E-4E45-A2B3-4D0D2053FB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weird, but I checked the numbers.</t>
      </text>
    </comment>
    <comment ref="A61" authorId="24" shapeId="0" xr:uid="{49724E5D-0C03-41AF-B79C-5FC33D7DAD10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Mostly Mexican and Central American origin. They probably do not get routinely screened for gastric cancer.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tc={B09B93E8-1AC6-4A1E-A281-6A79F45A8088}</author>
    <author>tc={775B45FB-E487-4776-9A48-6FD09B1D8BE5}</author>
    <author>tc={11741C19-7074-49D8-9A82-914AE7257CA3}</author>
    <author>tc={98853002-9BE2-471F-A277-682158B447C6}</author>
  </authors>
  <commentList>
    <comment ref="A65" authorId="0" shapeId="0" xr:uid="{B09B93E8-1AC6-4A1E-A281-6A79F45A808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we were to run a regression for the trend in GC mortality over time, there might be a lot of noise within race/ethnicity age groups. Therefore, we should probably coarsen the data by combining groups (possibly all into one) and use that overall result as our trend over time.
Reply:
    For the smoothing, we will need mortality rates for each year for each race/ethnicity and age group.</t>
      </text>
    </comment>
    <comment ref="C65" authorId="1" shapeId="0" xr:uid="{775B45FB-E487-4776-9A48-6FD09B1D8B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non-cardia adenocarcinoma mortality that would occur in 2032 if we did not intervene at all.</t>
      </text>
    </comment>
    <comment ref="B99" authorId="2" shapeId="0" xr:uid="{11741C19-7074-49D8-9A82-914AE7257CA3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Given the small numbers, estimates above age 80 are probably unreliable.</t>
      </text>
    </comment>
    <comment ref="A114" authorId="3" shapeId="0" xr:uid="{98853002-9BE2-471F-A277-682158B447C6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Mostly Mexican and Central American origin. They probably do not get routinely screened for gastric cancer.</t>
      </text>
    </comment>
  </commentList>
</comments>
</file>

<file path=xl/sharedStrings.xml><?xml version="1.0" encoding="utf-8"?>
<sst xmlns="http://schemas.openxmlformats.org/spreadsheetml/2006/main" count="32061" uniqueCount="140">
  <si>
    <t>Race/ethnicity</t>
  </si>
  <si>
    <t>Age</t>
  </si>
  <si>
    <t>Incidence of 
Non-cardia for 2015-2019</t>
  </si>
  <si>
    <t>Incidence of Cardia for 2015-2019</t>
  </si>
  <si>
    <t>Incidence of Overlapping/
Unspecified for 2015-2019</t>
  </si>
  <si>
    <t>Incidence of adenocarcinoma for 2015-2019</t>
  </si>
  <si>
    <t>F11
LIM, Hp-</t>
  </si>
  <si>
    <t>F12
LIM, Hp+</t>
  </si>
  <si>
    <t>F21
HIM, Hp-</t>
  </si>
  <si>
    <t>F22
HIM, Hp+</t>
  </si>
  <si>
    <t>RR-Erad</t>
  </si>
  <si>
    <t>RR-Screen</t>
  </si>
  <si>
    <t>Interventional relative risk</t>
  </si>
  <si>
    <t>Compliance with eradication</t>
  </si>
  <si>
    <t>Non-Hispanic White</t>
  </si>
  <si>
    <t>&lt;40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</si>
  <si>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</si>
  <si>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</si>
  <si>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</si>
  <si>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</si>
  <si>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</si>
  <si>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</si>
  <si>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</si>
  <si>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</si>
  <si>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</si>
  <si>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</si>
  <si>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</si>
  <si>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Non-Hispanic Black</t>
  </si>
  <si>
    <t>Non-Hispanic American Indian/Alaskan Native</t>
  </si>
  <si>
    <t>Non-Hispanic Asian/Pacific Islander</t>
  </si>
  <si>
    <t>Hispanic</t>
  </si>
  <si>
    <t>Incidence of any gastric cancer per 100,000 for 2015-2019</t>
  </si>
  <si>
    <t>All</t>
  </si>
  <si>
    <t>Adenocarcinoma</t>
  </si>
  <si>
    <t>Non-adenocarcinoma</t>
  </si>
  <si>
    <t>Non-cardia</t>
  </si>
  <si>
    <t>Cardia</t>
  </si>
  <si>
    <t>Subsite</t>
  </si>
  <si>
    <t>Age (years)</t>
  </si>
  <si>
    <t>Incience of non-cardia adenocarcinoma for 2015-2019</t>
  </si>
  <si>
    <r>
      <t xml:space="preserve">NordPred Projections of Gastric Cancer </t>
    </r>
    <r>
      <rPr>
        <b/>
        <u/>
        <sz val="14"/>
        <color rgb="FFFF0000"/>
        <rFont val="Calibri"/>
        <family val="2"/>
        <scheme val="minor"/>
      </rPr>
      <t>Incidence</t>
    </r>
    <r>
      <rPr>
        <b/>
        <u/>
        <sz val="14"/>
        <color theme="1"/>
        <rFont val="Calibri"/>
        <family val="2"/>
        <scheme val="minor"/>
      </rPr>
      <t xml:space="preserve"> to 2030 Stratified by Race/Ethnicity and Age Group</t>
    </r>
  </si>
  <si>
    <t>Non-Hispanic Asian American/Pacific Islander</t>
  </si>
  <si>
    <t>Non-Hispanic American Indian/Alaskan Native*</t>
  </si>
  <si>
    <t>NordPred was unable to make gastric cancer incidence projections for Non-Hispanic American Indian/Alaskan Native patients because of small numbers.</t>
  </si>
  <si>
    <t>2000-2004</t>
  </si>
  <si>
    <t>2005-2009</t>
  </si>
  <si>
    <t>2010-2014</t>
  </si>
  <si>
    <t>2015-2019</t>
  </si>
  <si>
    <t>2020-2024</t>
  </si>
  <si>
    <t>2025-2029</t>
  </si>
  <si>
    <t>2030-2034</t>
  </si>
  <si>
    <t>yr00_04</t>
  </si>
  <si>
    <t>yr05_09</t>
  </si>
  <si>
    <t>yr10_14</t>
  </si>
  <si>
    <t>yr15_19</t>
  </si>
  <si>
    <t>yr20_24</t>
  </si>
  <si>
    <t>yr25_29</t>
  </si>
  <si>
    <t>yr30_34</t>
  </si>
  <si>
    <t>NA</t>
  </si>
  <si>
    <t>Case Counts</t>
  </si>
  <si>
    <t>Population Counts</t>
  </si>
  <si>
    <t>&lt;40 rates</t>
  </si>
  <si>
    <t>Note: All obs were missing for &lt;40 age groups, so I will just consider them zero. The rates observed here are from assuming a count of 0.5 cases for each age/5-year group.</t>
  </si>
  <si>
    <t>GC Mortality per 100,000 in 2032 (from NordPred)</t>
  </si>
  <si>
    <t>Overall rates</t>
  </si>
  <si>
    <t>Death Counts</t>
  </si>
  <si>
    <t>Lives saved per 100,000</t>
  </si>
  <si>
    <t>Overall rates excluding &lt;40</t>
  </si>
  <si>
    <t>Sums</t>
  </si>
  <si>
    <t>Mortality Sums</t>
  </si>
  <si>
    <t>Deaths from Gastric Cancer per 100,000</t>
  </si>
  <si>
    <t>Lives Saved per 100,000</t>
  </si>
  <si>
    <t>Calculations for NordPred Projected &lt;40 Incidence Rates, Overall (i.e. Racial/Ethnic Group) Rates</t>
  </si>
  <si>
    <t>GC Incidence per 100,000 in 2030-34 (from NordPred)</t>
  </si>
  <si>
    <t>Lives saved per 100,000 in 2015-19</t>
  </si>
  <si>
    <t>Percentage of lives saved in 2015-19</t>
  </si>
  <si>
    <t>Compliance 
with screening</t>
  </si>
  <si>
    <t>Crude</t>
  </si>
  <si>
    <t>Total/5</t>
  </si>
  <si>
    <t>This is incorrect. This should be increasing, according to GLOBOCAN.</t>
  </si>
  <si>
    <t>Total GC incidence should be close to 30,000 for the period 2030-34.</t>
  </si>
  <si>
    <t>Total GC mortality should be close to 15,000 for the period 2030-34.</t>
  </si>
  <si>
    <t>Incidence of non-adenocarcinoma (+ others) for 2015-2019</t>
  </si>
  <si>
    <t>Calculations for NordPred Projected &lt;40 Non-cardia Adenocarcinoma Mortality Rates, Overall (i.e. Racial/Ethnic Group) Rates</t>
  </si>
  <si>
    <t>No observations.</t>
  </si>
  <si>
    <t>N/A</t>
  </si>
  <si>
    <r>
      <t xml:space="preserve">NordPred Projections of Non-cardia Adenocarcinoma </t>
    </r>
    <r>
      <rPr>
        <b/>
        <u/>
        <sz val="14"/>
        <color rgb="FFFF0000"/>
        <rFont val="Calibri"/>
        <family val="2"/>
        <scheme val="minor"/>
      </rPr>
      <t>Incidence-based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u/>
        <sz val="14"/>
        <color rgb="FFFF0000"/>
        <rFont val="Calibri"/>
        <family val="2"/>
        <scheme val="minor"/>
      </rPr>
      <t>Mortality</t>
    </r>
    <r>
      <rPr>
        <b/>
        <u/>
        <sz val="14"/>
        <color theme="1"/>
        <rFont val="Calibri"/>
        <family val="2"/>
        <scheme val="minor"/>
      </rPr>
      <t xml:space="preserve"> to 2030 Stratified by Race/Ethnicity and Age Group</t>
    </r>
  </si>
  <si>
    <t>Non-cardia Adenocarcinoma Mortality per 100,000 in 2030-34 (from NordPred)</t>
  </si>
  <si>
    <t>Calculations for NordPred Projected &lt;40 All Gastric Cancer Mortality Rates, Overall (i.e. Racial/Ethnic Group) Rates</t>
  </si>
  <si>
    <t>All Gastric Cancers Mortality per 100,000 in 2030-34 (from NordPred)</t>
  </si>
  <si>
    <r>
      <t xml:space="preserve">NordPred Projections of All Gastric Cancer </t>
    </r>
    <r>
      <rPr>
        <b/>
        <u/>
        <sz val="14"/>
        <color rgb="FFFF0000"/>
        <rFont val="Calibri"/>
        <family val="2"/>
        <scheme val="minor"/>
      </rPr>
      <t>Incidence-based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u/>
        <sz val="14"/>
        <color rgb="FFFF0000"/>
        <rFont val="Calibri"/>
        <family val="2"/>
        <scheme val="minor"/>
      </rPr>
      <t>Mortality</t>
    </r>
    <r>
      <rPr>
        <b/>
        <u/>
        <sz val="14"/>
        <color theme="1"/>
        <rFont val="Calibri"/>
        <family val="2"/>
        <scheme val="minor"/>
      </rPr>
      <t xml:space="preserve"> to 2034 Stratified by Race/Ethnicity and Age Group</t>
    </r>
  </si>
  <si>
    <r>
      <t xml:space="preserve">NordPred Projections of Gastric Cancer </t>
    </r>
    <r>
      <rPr>
        <b/>
        <u/>
        <sz val="14"/>
        <color rgb="FFFF0000"/>
        <rFont val="Calibri"/>
        <family val="2"/>
        <scheme val="minor"/>
      </rPr>
      <t>Incidence</t>
    </r>
    <r>
      <rPr>
        <b/>
        <u/>
        <sz val="14"/>
        <color theme="1"/>
        <rFont val="Calibri"/>
        <family val="2"/>
        <scheme val="minor"/>
      </rPr>
      <t xml:space="preserve"> to 2034 Stratified by Race/Ethnicity and Age Group</t>
    </r>
  </si>
  <si>
    <t>Non-cardia Adenocarcinoma</t>
  </si>
  <si>
    <t>All Gastric Cancers</t>
  </si>
  <si>
    <t>NHW</t>
  </si>
  <si>
    <t>00-04</t>
  </si>
  <si>
    <t>05-09</t>
  </si>
  <si>
    <t>10-14</t>
  </si>
  <si>
    <t>15-19</t>
  </si>
  <si>
    <t>Overlap/Unspecified</t>
  </si>
  <si>
    <t>all</t>
  </si>
  <si>
    <t>NHB</t>
  </si>
  <si>
    <t>NHAIAN</t>
  </si>
  <si>
    <t>NHAAPI</t>
  </si>
  <si>
    <t>HISP</t>
  </si>
  <si>
    <t>Histology</t>
  </si>
  <si>
    <t>Count</t>
  </si>
  <si>
    <t>Population</t>
  </si>
  <si>
    <t>Rate per 100,000</t>
  </si>
  <si>
    <t>9708-9709</t>
  </si>
  <si>
    <t>9717-9719</t>
  </si>
  <si>
    <t>9724-9729</t>
  </si>
  <si>
    <t>9731-9735</t>
  </si>
  <si>
    <t>9737-9738</t>
  </si>
  <si>
    <t>9832-9833</t>
  </si>
  <si>
    <t>9835-9836</t>
  </si>
  <si>
    <t>Age category</t>
  </si>
  <si>
    <t>Year group</t>
  </si>
  <si>
    <t>Incience of cardia adenocarcinoma for 2015-2019</t>
  </si>
  <si>
    <t>Incience of overlapping/unspecified adenocarcinoma for 2015-2019</t>
  </si>
  <si>
    <t>Total GC Incidence-based Mortality per 100,000 2015-2019</t>
  </si>
  <si>
    <t>Incidence rate among those with IM after intervention in 2015-19</t>
  </si>
  <si>
    <t>Incidence rate among those with IM without intervention in 2015-19</t>
  </si>
  <si>
    <t>20-24</t>
  </si>
  <si>
    <t>25-29</t>
  </si>
  <si>
    <t>30-34</t>
  </si>
  <si>
    <t>0-4</t>
  </si>
  <si>
    <t>5-9</t>
  </si>
  <si>
    <t>35-39</t>
  </si>
  <si>
    <t>Prevalence of patients attending gastroenterology clinics in 2015-2019 who have IM</t>
  </si>
  <si>
    <r>
      <t xml:space="preserve">Effectiveness of </t>
    </r>
    <r>
      <rPr>
        <b/>
        <i/>
        <sz val="11"/>
        <color theme="1"/>
        <rFont val="Calibri"/>
        <family val="2"/>
        <scheme val="minor"/>
      </rPr>
      <t>H. pylori</t>
    </r>
    <r>
      <rPr>
        <b/>
        <sz val="11"/>
        <color theme="1"/>
        <rFont val="Calibri"/>
        <family val="2"/>
        <scheme val="minor"/>
      </rPr>
      <t xml:space="preserve"> eradication therapy</t>
    </r>
  </si>
  <si>
    <t>Lives saved per 100,000 in 2032</t>
  </si>
  <si>
    <t>Percentage of lives saved in 2032</t>
  </si>
  <si>
    <t>Mortality among those with IM after intervention in 2032</t>
  </si>
  <si>
    <t>Number of all gastric cancer deaths among those with IM without intervention in 2032</t>
  </si>
  <si>
    <t>Number of non-cardia adenocarcinoma deaths among those with IM without intervention in 2032</t>
  </si>
  <si>
    <t>Attributable Fractions (can be &gt;1)</t>
  </si>
  <si>
    <r>
      <t xml:space="preserve">For generating Figure 1. By toggling the compliance and </t>
    </r>
    <r>
      <rPr>
        <b/>
        <i/>
        <sz val="11"/>
        <color theme="1"/>
        <rFont val="Calibri"/>
        <family val="2"/>
        <scheme val="minor"/>
      </rPr>
      <t>H. pylori</t>
    </r>
    <r>
      <rPr>
        <b/>
        <sz val="11"/>
        <color theme="1"/>
        <rFont val="Calibri"/>
        <family val="2"/>
        <scheme val="minor"/>
      </rPr>
      <t xml:space="preserve"> eradication effectiveness variables on the Overall Calculations page (cells AK12-AN12), you can change the number of lives saved.</t>
    </r>
  </si>
  <si>
    <r>
      <t xml:space="preserve">Percentage of lives saved in 2032 assuming 100% compliance and effectiveness of </t>
    </r>
    <r>
      <rPr>
        <b/>
        <i/>
        <sz val="11"/>
        <color theme="1"/>
        <rFont val="Calibri"/>
        <family val="2"/>
        <scheme val="minor"/>
      </rPr>
      <t xml:space="preserve">Hp </t>
    </r>
    <r>
      <rPr>
        <b/>
        <sz val="11"/>
        <color theme="1"/>
        <rFont val="Calibri"/>
        <family val="2"/>
        <scheme val="minor"/>
      </rPr>
      <t>eradication</t>
    </r>
  </si>
  <si>
    <t>Difference in % lives saved between 100% and varied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</si>
</sst>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CCFF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7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FFE7"/>
        <bgColor indexed="64"/>
      </patternFill>
    </fill>
    <fill>
      <patternFill patternType="solid">
        <fgColor rgb="FFF7FF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8" borderId="0" applyNumberFormat="0" applyBorder="0" applyAlignment="0" applyProtection="0"/>
  </cellStyleXfs>
  <cellXfs count="151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2" borderId="0" xfId="2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7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2" fontId="0" fillId="0" borderId="1" xfId="0" applyNumberFormat="1" applyBorder="1"/>
    <xf numFmtId="2" fontId="0" fillId="0" borderId="8" xfId="0" applyNumberForma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9" fillId="9" borderId="0" xfId="2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9" borderId="8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10" fillId="0" borderId="0" xfId="0" applyFont="1"/>
    <xf numFmtId="0" fontId="0" fillId="10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6" fillId="0" borderId="0" xfId="3" applyNumberFormat="1" applyFont="1" applyFill="1" applyAlignment="1">
      <alignment horizontal="center" vertical="center"/>
    </xf>
    <xf numFmtId="2" fontId="6" fillId="0" borderId="16" xfId="3" applyNumberFormat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horizontal="center" vertical="center"/>
    </xf>
    <xf numFmtId="2" fontId="6" fillId="0" borderId="0" xfId="2" applyNumberFormat="1" applyFont="1" applyFill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8" xfId="0" applyBorder="1"/>
    <xf numFmtId="2" fontId="6" fillId="0" borderId="8" xfId="3" applyNumberFormat="1" applyFont="1" applyFill="1" applyBorder="1" applyAlignment="1">
      <alignment horizontal="center" vertical="center"/>
    </xf>
    <xf numFmtId="2" fontId="6" fillId="0" borderId="18" xfId="3" applyNumberFormat="1" applyFont="1" applyFill="1" applyBorder="1" applyAlignment="1">
      <alignment horizontal="center" vertical="center"/>
    </xf>
    <xf numFmtId="2" fontId="6" fillId="0" borderId="8" xfId="2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Border="1"/>
    <xf numFmtId="2" fontId="0" fillId="0" borderId="19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11" borderId="0" xfId="0" applyNumberFormat="1" applyFill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11" fontId="0" fillId="0" borderId="0" xfId="0" applyNumberFormat="1"/>
    <xf numFmtId="2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0" fillId="3" borderId="0" xfId="0" applyFill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1" fillId="0" borderId="0" xfId="1" applyNumberFormat="1" applyFont="1" applyFill="1"/>
    <xf numFmtId="2" fontId="7" fillId="2" borderId="8" xfId="2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2" fillId="0" borderId="0" xfId="0" applyFont="1"/>
    <xf numFmtId="0" fontId="3" fillId="0" borderId="2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5" borderId="8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6" borderId="11" xfId="0" applyNumberFormat="1" applyFont="1" applyFill="1" applyBorder="1" applyAlignment="1">
      <alignment horizontal="center"/>
    </xf>
    <xf numFmtId="0" fontId="13" fillId="0" borderId="0" xfId="0" applyFont="1"/>
    <xf numFmtId="2" fontId="0" fillId="5" borderId="14" xfId="0" applyNumberFormat="1" applyFill="1" applyBorder="1" applyAlignment="1">
      <alignment horizontal="center"/>
    </xf>
    <xf numFmtId="2" fontId="3" fillId="5" borderId="15" xfId="0" applyNumberFormat="1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10" fontId="1" fillId="6" borderId="14" xfId="1" applyNumberFormat="1" applyFont="1" applyFill="1" applyBorder="1" applyAlignment="1">
      <alignment horizontal="center"/>
    </xf>
    <xf numFmtId="10" fontId="3" fillId="6" borderId="15" xfId="1" applyNumberFormat="1" applyFont="1" applyFill="1" applyBorder="1" applyAlignment="1">
      <alignment horizontal="center"/>
    </xf>
    <xf numFmtId="0" fontId="3" fillId="12" borderId="0" xfId="0" applyFont="1" applyFill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2" fontId="0" fillId="12" borderId="0" xfId="0" applyNumberFormat="1" applyFill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3" fillId="12" borderId="8" xfId="0" applyNumberFormat="1" applyFont="1" applyFill="1" applyBorder="1" applyAlignment="1">
      <alignment horizontal="center"/>
    </xf>
    <xf numFmtId="2" fontId="3" fillId="12" borderId="9" xfId="0" applyNumberFormat="1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 wrapText="1"/>
    </xf>
    <xf numFmtId="2" fontId="0" fillId="13" borderId="0" xfId="0" applyNumberFormat="1" applyFill="1" applyAlignment="1">
      <alignment horizontal="center"/>
    </xf>
    <xf numFmtId="10" fontId="1" fillId="13" borderId="0" xfId="1" applyNumberFormat="1" applyFont="1" applyFill="1" applyAlignment="1">
      <alignment horizontal="center"/>
    </xf>
    <xf numFmtId="2" fontId="3" fillId="13" borderId="8" xfId="0" applyNumberFormat="1" applyFont="1" applyFill="1" applyBorder="1" applyAlignment="1">
      <alignment horizontal="center"/>
    </xf>
    <xf numFmtId="10" fontId="3" fillId="13" borderId="8" xfId="1" applyNumberFormat="1" applyFont="1" applyFill="1" applyBorder="1" applyAlignment="1">
      <alignment horizontal="center"/>
    </xf>
    <xf numFmtId="2" fontId="3" fillId="13" borderId="11" xfId="0" applyNumberFormat="1" applyFont="1" applyFill="1" applyBorder="1" applyAlignment="1">
      <alignment horizontal="center"/>
    </xf>
    <xf numFmtId="0" fontId="3" fillId="11" borderId="0" xfId="0" applyFont="1" applyFill="1" applyAlignment="1">
      <alignment horizontal="center" vertical="center" wrapText="1"/>
    </xf>
    <xf numFmtId="2" fontId="14" fillId="0" borderId="12" xfId="0" applyNumberFormat="1" applyFont="1" applyBorder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8" xfId="0" applyNumberFormat="1" applyFont="1" applyBorder="1" applyAlignment="1">
      <alignment vertical="center"/>
    </xf>
    <xf numFmtId="2" fontId="6" fillId="0" borderId="16" xfId="0" applyNumberFormat="1" applyFont="1" applyBorder="1" applyAlignment="1">
      <alignment vertical="center"/>
    </xf>
    <xf numFmtId="2" fontId="6" fillId="0" borderId="18" xfId="0" applyNumberFormat="1" applyFont="1" applyBorder="1" applyAlignment="1">
      <alignment vertical="center"/>
    </xf>
    <xf numFmtId="2" fontId="6" fillId="0" borderId="19" xfId="3" applyNumberFormat="1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3" fillId="12" borderId="2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 wrapText="1"/>
    </xf>
    <xf numFmtId="2" fontId="0" fillId="14" borderId="1" xfId="0" applyNumberFormat="1" applyFill="1" applyBorder="1" applyAlignment="1">
      <alignment horizontal="center"/>
    </xf>
    <xf numFmtId="2" fontId="3" fillId="14" borderId="9" xfId="0" applyNumberFormat="1" applyFont="1" applyFill="1" applyBorder="1" applyAlignment="1">
      <alignment horizontal="center"/>
    </xf>
    <xf numFmtId="2" fontId="3" fillId="15" borderId="8" xfId="0" applyNumberFormat="1" applyFont="1" applyFill="1" applyBorder="1" applyAlignment="1">
      <alignment horizontal="center"/>
    </xf>
    <xf numFmtId="10" fontId="3" fillId="15" borderId="8" xfId="1" applyNumberFormat="1" applyFont="1" applyFill="1" applyBorder="1" applyAlignment="1">
      <alignment horizontal="center"/>
    </xf>
    <xf numFmtId="2" fontId="3" fillId="15" borderId="11" xfId="0" applyNumberFormat="1" applyFont="1" applyFill="1" applyBorder="1" applyAlignment="1">
      <alignment horizontal="center"/>
    </xf>
    <xf numFmtId="0" fontId="16" fillId="14" borderId="0" xfId="2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0" xfId="0" quotePrefix="1" applyFont="1"/>
    <xf numFmtId="2" fontId="18" fillId="0" borderId="0" xfId="0" applyNumberFormat="1" applyFont="1" applyAlignment="1">
      <alignment horizontal="center"/>
    </xf>
    <xf numFmtId="2" fontId="19" fillId="0" borderId="8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2" fontId="0" fillId="14" borderId="4" xfId="0" applyNumberFormat="1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10" fontId="1" fillId="15" borderId="0" xfId="1" applyNumberFormat="1" applyFon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0" fontId="0" fillId="0" borderId="0" xfId="0" applyNumberFormat="1"/>
    <xf numFmtId="9" fontId="3" fillId="7" borderId="5" xfId="1" applyFont="1" applyFill="1" applyBorder="1" applyAlignment="1">
      <alignment horizontal="center" vertical="center"/>
    </xf>
    <xf numFmtId="9" fontId="3" fillId="18" borderId="5" xfId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10" fontId="1" fillId="15" borderId="8" xfId="1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6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5" fillId="0" borderId="8" xfId="0" applyNumberFormat="1" applyFont="1" applyBorder="1" applyAlignment="1">
      <alignment horizontal="center" vertic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E1"/>
      <color rgb="FFFFFFCC"/>
      <color rgb="FFF7FFFA"/>
      <color rgb="FFE5FFE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Reduction in Gastric</a:t>
            </a:r>
            <a:r>
              <a:rPr lang="en-US" baseline="0"/>
              <a:t> Cancer Mortality by 2032 due to Endoscopic Screening for Intestinal Metaplasia and </a:t>
            </a:r>
            <a:r>
              <a:rPr lang="en-US" i="1" baseline="0"/>
              <a:t>Helicobacter pylori</a:t>
            </a:r>
            <a:r>
              <a:rPr lang="en-US" i="0" baseline="0"/>
              <a:t> Eradication Therapy, Stratified by Race/Ethnicity and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Charts'!$C$65</c:f>
              <c:strCache>
                <c:ptCount val="1"/>
                <c:pt idx="0">
                  <c:v>GC Mortality per 100,000 in 2032 (from NordPred)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Charts'!$A$66:$B$125</c:f>
              <c:multiLvlStrCache>
                <c:ptCount val="60"/>
                <c:lvl>
                  <c:pt idx="0">
                    <c:v>&lt;40</c:v>
                  </c:pt>
                  <c:pt idx="1">
                    <c:v>40-44</c:v>
                  </c:pt>
                  <c:pt idx="2">
                    <c:v>45-49</c:v>
                  </c:pt>
                  <c:pt idx="3">
                    <c:v>50-54</c:v>
                  </c:pt>
                  <c:pt idx="4">
                    <c:v>55-59</c:v>
                  </c:pt>
                  <c:pt idx="5">
                    <c:v>60-64</c:v>
                  </c:pt>
                  <c:pt idx="6">
                    <c:v>65-69</c:v>
                  </c:pt>
                  <c:pt idx="7">
                    <c:v>70-74</c:v>
                  </c:pt>
                  <c:pt idx="8">
                    <c:v>75-79</c:v>
                  </c:pt>
                  <c:pt idx="9">
                    <c:v>80-84</c:v>
                  </c:pt>
                  <c:pt idx="10">
                    <c:v>85+</c:v>
                  </c:pt>
                  <c:pt idx="11">
                    <c:v>Total</c:v>
                  </c:pt>
                  <c:pt idx="12">
                    <c:v>&lt;40</c:v>
                  </c:pt>
                  <c:pt idx="13">
                    <c:v>40-44</c:v>
                  </c:pt>
                  <c:pt idx="14">
                    <c:v>45-49</c:v>
                  </c:pt>
                  <c:pt idx="15">
                    <c:v>50-54</c:v>
                  </c:pt>
                  <c:pt idx="16">
                    <c:v>55-59</c:v>
                  </c:pt>
                  <c:pt idx="17">
                    <c:v>60-64</c:v>
                  </c:pt>
                  <c:pt idx="18">
                    <c:v>65-69</c:v>
                  </c:pt>
                  <c:pt idx="19">
                    <c:v>70-74</c:v>
                  </c:pt>
                  <c:pt idx="20">
                    <c:v>75-79</c:v>
                  </c:pt>
                  <c:pt idx="21">
                    <c:v>80-84</c:v>
                  </c:pt>
                  <c:pt idx="22">
                    <c:v>85+</c:v>
                  </c:pt>
                  <c:pt idx="23">
                    <c:v>Total</c:v>
                  </c:pt>
                  <c:pt idx="24">
                    <c:v>&lt;40</c:v>
                  </c:pt>
                  <c:pt idx="25">
                    <c:v>40-44</c:v>
                  </c:pt>
                  <c:pt idx="26">
                    <c:v>45-49</c:v>
                  </c:pt>
                  <c:pt idx="27">
                    <c:v>50-54</c:v>
                  </c:pt>
                  <c:pt idx="28">
                    <c:v>55-59</c:v>
                  </c:pt>
                  <c:pt idx="29">
                    <c:v>60-64</c:v>
                  </c:pt>
                  <c:pt idx="30">
                    <c:v>65-69</c:v>
                  </c:pt>
                  <c:pt idx="31">
                    <c:v>70-74</c:v>
                  </c:pt>
                  <c:pt idx="32">
                    <c:v>75-79</c:v>
                  </c:pt>
                  <c:pt idx="33">
                    <c:v>80-84</c:v>
                  </c:pt>
                  <c:pt idx="34">
                    <c:v>85+</c:v>
                  </c:pt>
                  <c:pt idx="35">
                    <c:v>Total</c:v>
                  </c:pt>
                  <c:pt idx="36">
                    <c:v>&lt;40</c:v>
                  </c:pt>
                  <c:pt idx="37">
                    <c:v>40-44</c:v>
                  </c:pt>
                  <c:pt idx="38">
                    <c:v>45-49</c:v>
                  </c:pt>
                  <c:pt idx="39">
                    <c:v>50-54</c:v>
                  </c:pt>
                  <c:pt idx="40">
                    <c:v>55-59</c:v>
                  </c:pt>
                  <c:pt idx="41">
                    <c:v>60-64</c:v>
                  </c:pt>
                  <c:pt idx="42">
                    <c:v>65-69</c:v>
                  </c:pt>
                  <c:pt idx="43">
                    <c:v>70-74</c:v>
                  </c:pt>
                  <c:pt idx="44">
                    <c:v>75-79</c:v>
                  </c:pt>
                  <c:pt idx="45">
                    <c:v>80-84</c:v>
                  </c:pt>
                  <c:pt idx="46">
                    <c:v>85+</c:v>
                  </c:pt>
                  <c:pt idx="47">
                    <c:v>Total</c:v>
                  </c:pt>
                  <c:pt idx="48">
                    <c:v>&lt;40</c:v>
                  </c:pt>
                  <c:pt idx="49">
                    <c:v>40-44</c:v>
                  </c:pt>
                  <c:pt idx="50">
                    <c:v>45-49</c:v>
                  </c:pt>
                  <c:pt idx="51">
                    <c:v>50-54</c:v>
                  </c:pt>
                  <c:pt idx="52">
                    <c:v>55-59</c:v>
                  </c:pt>
                  <c:pt idx="53">
                    <c:v>60-64</c:v>
                  </c:pt>
                  <c:pt idx="54">
                    <c:v>65-69</c:v>
                  </c:pt>
                  <c:pt idx="55">
                    <c:v>70-74</c:v>
                  </c:pt>
                  <c:pt idx="56">
                    <c:v>75-79</c:v>
                  </c:pt>
                  <c:pt idx="57">
                    <c:v>80-84</c:v>
                  </c:pt>
                  <c:pt idx="58">
                    <c:v>85+</c:v>
                  </c:pt>
                  <c:pt idx="59">
                    <c:v>Total</c:v>
                  </c:pt>
                </c:lvl>
                <c:lvl>
                  <c:pt idx="0">
                    <c:v>Non-Hispanic White</c:v>
                  </c:pt>
                  <c:pt idx="12">
                    <c:v>Non-Hispanic Black</c:v>
                  </c:pt>
                  <c:pt idx="24">
                    <c:v>Non-Hispanic American Indian/Alaskan Native</c:v>
                  </c:pt>
                  <c:pt idx="36">
                    <c:v>Non-Hispanic Asian/Pacific Islander</c:v>
                  </c:pt>
                  <c:pt idx="48">
                    <c:v>Hispanic</c:v>
                  </c:pt>
                </c:lvl>
              </c:multiLvlStrCache>
            </c:multiLvlStrRef>
          </c:cat>
          <c:val>
            <c:numRef>
              <c:f>'Summary Charts'!$C$66:$C$125</c:f>
              <c:numCache>
                <c:formatCode>0.00</c:formatCode>
                <c:ptCount val="60"/>
                <c:pt idx="0">
                  <c:v>3.9836611918180422E-2</c:v>
                </c:pt>
                <c:pt idx="1">
                  <c:v>0.19647992578124801</c:v>
                </c:pt>
                <c:pt idx="2">
                  <c:v>0.372264893307373</c:v>
                </c:pt>
                <c:pt idx="3">
                  <c:v>0.77714400101834302</c:v>
                </c:pt>
                <c:pt idx="4">
                  <c:v>1.2047140384948001</c:v>
                </c:pt>
                <c:pt idx="5">
                  <c:v>1.89342157375913</c:v>
                </c:pt>
                <c:pt idx="6">
                  <c:v>2.4366684797879099</c:v>
                </c:pt>
                <c:pt idx="7">
                  <c:v>3.4162758401848201</c:v>
                </c:pt>
                <c:pt idx="8">
                  <c:v>4.86802271491411</c:v>
                </c:pt>
                <c:pt idx="9">
                  <c:v>6.6506970848853602</c:v>
                </c:pt>
                <c:pt idx="10">
                  <c:v>7.9061719879489196</c:v>
                </c:pt>
                <c:pt idx="11">
                  <c:v>1.305852279145759</c:v>
                </c:pt>
                <c:pt idx="12">
                  <c:v>0.14101128761763151</c:v>
                </c:pt>
                <c:pt idx="13">
                  <c:v>1.6838811187312199</c:v>
                </c:pt>
                <c:pt idx="14">
                  <c:v>3.6920518172141801</c:v>
                </c:pt>
                <c:pt idx="15">
                  <c:v>6.5244720678103896</c:v>
                </c:pt>
                <c:pt idx="16">
                  <c:v>11.428962456781401</c:v>
                </c:pt>
                <c:pt idx="17">
                  <c:v>14.195473070238901</c:v>
                </c:pt>
                <c:pt idx="18">
                  <c:v>21.1004893619927</c:v>
                </c:pt>
                <c:pt idx="19">
                  <c:v>32.1706624911847</c:v>
                </c:pt>
                <c:pt idx="20">
                  <c:v>38.027135991459303</c:v>
                </c:pt>
                <c:pt idx="21">
                  <c:v>44.243672897279701</c:v>
                </c:pt>
                <c:pt idx="22">
                  <c:v>52.896064401999197</c:v>
                </c:pt>
                <c:pt idx="23">
                  <c:v>1.8971651258629814</c:v>
                </c:pt>
                <c:pt idx="24">
                  <c:v>0.36266079107962812</c:v>
                </c:pt>
                <c:pt idx="25">
                  <c:v>-4.844455582034482E-5</c:v>
                </c:pt>
                <c:pt idx="26">
                  <c:v>-1.4316923550501466E-5</c:v>
                </c:pt>
                <c:pt idx="27">
                  <c:v>-1.7806589131703251E-6</c:v>
                </c:pt>
                <c:pt idx="28">
                  <c:v>-5.4442206045518122E-11</c:v>
                </c:pt>
                <c:pt idx="29">
                  <c:v>-3.0617778358526244E-12</c:v>
                </c:pt>
                <c:pt idx="30">
                  <c:v>-1.8753589838283484E-11</c:v>
                </c:pt>
                <c:pt idx="31">
                  <c:v>1.7772351704460093E-2</c:v>
                </c:pt>
                <c:pt idx="32">
                  <c:v>8.6054761704294491E-2</c:v>
                </c:pt>
                <c:pt idx="33">
                  <c:v>6.1567609600132323E-6</c:v>
                </c:pt>
                <c:pt idx="34">
                  <c:v>-7.2217281508462302E-8</c:v>
                </c:pt>
                <c:pt idx="35">
                  <c:v>0.19598736065822051</c:v>
                </c:pt>
                <c:pt idx="36">
                  <c:v>0.16022140869594739</c:v>
                </c:pt>
                <c:pt idx="37">
                  <c:v>1.0628801284228999</c:v>
                </c:pt>
                <c:pt idx="38">
                  <c:v>2.1356468952363699</c:v>
                </c:pt>
                <c:pt idx="39">
                  <c:v>3.4455065120203399</c:v>
                </c:pt>
                <c:pt idx="40">
                  <c:v>5.89863872261623</c:v>
                </c:pt>
                <c:pt idx="41">
                  <c:v>7.2864143329409199</c:v>
                </c:pt>
                <c:pt idx="42">
                  <c:v>11.753594867591101</c:v>
                </c:pt>
                <c:pt idx="43">
                  <c:v>21.301058676297</c:v>
                </c:pt>
                <c:pt idx="44">
                  <c:v>27.353234183719898</c:v>
                </c:pt>
                <c:pt idx="45">
                  <c:v>37.353356225500903</c:v>
                </c:pt>
                <c:pt idx="46">
                  <c:v>42.2257632093608</c:v>
                </c:pt>
                <c:pt idx="47">
                  <c:v>3.7950862525537152</c:v>
                </c:pt>
                <c:pt idx="48">
                  <c:v>0.3441560304550299</c:v>
                </c:pt>
                <c:pt idx="49">
                  <c:v>2.8124198981965698</c:v>
                </c:pt>
                <c:pt idx="50">
                  <c:v>4.9480951112304199</c:v>
                </c:pt>
                <c:pt idx="51">
                  <c:v>7.2084668468236597</c:v>
                </c:pt>
                <c:pt idx="52">
                  <c:v>11.545510939632999</c:v>
                </c:pt>
                <c:pt idx="53">
                  <c:v>14.699019336600401</c:v>
                </c:pt>
                <c:pt idx="54">
                  <c:v>22.130907007506298</c:v>
                </c:pt>
                <c:pt idx="55">
                  <c:v>31.663287205549299</c:v>
                </c:pt>
                <c:pt idx="56">
                  <c:v>41.866023067773597</c:v>
                </c:pt>
                <c:pt idx="57">
                  <c:v>42.372601738578702</c:v>
                </c:pt>
                <c:pt idx="58">
                  <c:v>52.5135955196303</c:v>
                </c:pt>
                <c:pt idx="59">
                  <c:v>2.9998065783563566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E-4DC7-BCAE-BA1DC03A3142}"/>
            </c:ext>
          </c:extLst>
        </c:ser>
        <c:ser>
          <c:idx val="1"/>
          <c:order val="1"/>
          <c:tx>
            <c:strRef>
              <c:f>'Summary Charts'!$D$65</c:f>
              <c:strCache>
                <c:ptCount val="1"/>
                <c:pt idx="0">
                  <c:v>Lives saved per 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Charts'!$A$66:$B$125</c:f>
              <c:multiLvlStrCache>
                <c:ptCount val="60"/>
                <c:lvl>
                  <c:pt idx="0">
                    <c:v>&lt;40</c:v>
                  </c:pt>
                  <c:pt idx="1">
                    <c:v>40-44</c:v>
                  </c:pt>
                  <c:pt idx="2">
                    <c:v>45-49</c:v>
                  </c:pt>
                  <c:pt idx="3">
                    <c:v>50-54</c:v>
                  </c:pt>
                  <c:pt idx="4">
                    <c:v>55-59</c:v>
                  </c:pt>
                  <c:pt idx="5">
                    <c:v>60-64</c:v>
                  </c:pt>
                  <c:pt idx="6">
                    <c:v>65-69</c:v>
                  </c:pt>
                  <c:pt idx="7">
                    <c:v>70-74</c:v>
                  </c:pt>
                  <c:pt idx="8">
                    <c:v>75-79</c:v>
                  </c:pt>
                  <c:pt idx="9">
                    <c:v>80-84</c:v>
                  </c:pt>
                  <c:pt idx="10">
                    <c:v>85+</c:v>
                  </c:pt>
                  <c:pt idx="11">
                    <c:v>Total</c:v>
                  </c:pt>
                  <c:pt idx="12">
                    <c:v>&lt;40</c:v>
                  </c:pt>
                  <c:pt idx="13">
                    <c:v>40-44</c:v>
                  </c:pt>
                  <c:pt idx="14">
                    <c:v>45-49</c:v>
                  </c:pt>
                  <c:pt idx="15">
                    <c:v>50-54</c:v>
                  </c:pt>
                  <c:pt idx="16">
                    <c:v>55-59</c:v>
                  </c:pt>
                  <c:pt idx="17">
                    <c:v>60-64</c:v>
                  </c:pt>
                  <c:pt idx="18">
                    <c:v>65-69</c:v>
                  </c:pt>
                  <c:pt idx="19">
                    <c:v>70-74</c:v>
                  </c:pt>
                  <c:pt idx="20">
                    <c:v>75-79</c:v>
                  </c:pt>
                  <c:pt idx="21">
                    <c:v>80-84</c:v>
                  </c:pt>
                  <c:pt idx="22">
                    <c:v>85+</c:v>
                  </c:pt>
                  <c:pt idx="23">
                    <c:v>Total</c:v>
                  </c:pt>
                  <c:pt idx="24">
                    <c:v>&lt;40</c:v>
                  </c:pt>
                  <c:pt idx="25">
                    <c:v>40-44</c:v>
                  </c:pt>
                  <c:pt idx="26">
                    <c:v>45-49</c:v>
                  </c:pt>
                  <c:pt idx="27">
                    <c:v>50-54</c:v>
                  </c:pt>
                  <c:pt idx="28">
                    <c:v>55-59</c:v>
                  </c:pt>
                  <c:pt idx="29">
                    <c:v>60-64</c:v>
                  </c:pt>
                  <c:pt idx="30">
                    <c:v>65-69</c:v>
                  </c:pt>
                  <c:pt idx="31">
                    <c:v>70-74</c:v>
                  </c:pt>
                  <c:pt idx="32">
                    <c:v>75-79</c:v>
                  </c:pt>
                  <c:pt idx="33">
                    <c:v>80-84</c:v>
                  </c:pt>
                  <c:pt idx="34">
                    <c:v>85+</c:v>
                  </c:pt>
                  <c:pt idx="35">
                    <c:v>Total</c:v>
                  </c:pt>
                  <c:pt idx="36">
                    <c:v>&lt;40</c:v>
                  </c:pt>
                  <c:pt idx="37">
                    <c:v>40-44</c:v>
                  </c:pt>
                  <c:pt idx="38">
                    <c:v>45-49</c:v>
                  </c:pt>
                  <c:pt idx="39">
                    <c:v>50-54</c:v>
                  </c:pt>
                  <c:pt idx="40">
                    <c:v>55-59</c:v>
                  </c:pt>
                  <c:pt idx="41">
                    <c:v>60-64</c:v>
                  </c:pt>
                  <c:pt idx="42">
                    <c:v>65-69</c:v>
                  </c:pt>
                  <c:pt idx="43">
                    <c:v>70-74</c:v>
                  </c:pt>
                  <c:pt idx="44">
                    <c:v>75-79</c:v>
                  </c:pt>
                  <c:pt idx="45">
                    <c:v>80-84</c:v>
                  </c:pt>
                  <c:pt idx="46">
                    <c:v>85+</c:v>
                  </c:pt>
                  <c:pt idx="47">
                    <c:v>Total</c:v>
                  </c:pt>
                  <c:pt idx="48">
                    <c:v>&lt;40</c:v>
                  </c:pt>
                  <c:pt idx="49">
                    <c:v>40-44</c:v>
                  </c:pt>
                  <c:pt idx="50">
                    <c:v>45-49</c:v>
                  </c:pt>
                  <c:pt idx="51">
                    <c:v>50-54</c:v>
                  </c:pt>
                  <c:pt idx="52">
                    <c:v>55-59</c:v>
                  </c:pt>
                  <c:pt idx="53">
                    <c:v>60-64</c:v>
                  </c:pt>
                  <c:pt idx="54">
                    <c:v>65-69</c:v>
                  </c:pt>
                  <c:pt idx="55">
                    <c:v>70-74</c:v>
                  </c:pt>
                  <c:pt idx="56">
                    <c:v>75-79</c:v>
                  </c:pt>
                  <c:pt idx="57">
                    <c:v>80-84</c:v>
                  </c:pt>
                  <c:pt idx="58">
                    <c:v>85+</c:v>
                  </c:pt>
                  <c:pt idx="59">
                    <c:v>Total</c:v>
                  </c:pt>
                </c:lvl>
                <c:lvl>
                  <c:pt idx="0">
                    <c:v>Non-Hispanic White</c:v>
                  </c:pt>
                  <c:pt idx="12">
                    <c:v>Non-Hispanic Black</c:v>
                  </c:pt>
                  <c:pt idx="24">
                    <c:v>Non-Hispanic American Indian/Alaskan Native</c:v>
                  </c:pt>
                  <c:pt idx="36">
                    <c:v>Non-Hispanic Asian/Pacific Islander</c:v>
                  </c:pt>
                  <c:pt idx="48">
                    <c:v>Hispanic</c:v>
                  </c:pt>
                </c:lvl>
              </c:multiLvlStrCache>
            </c:multiLvlStrRef>
          </c:cat>
          <c:val>
            <c:numRef>
              <c:f>'Summary Charts'!$D$66:$D$125</c:f>
              <c:numCache>
                <c:formatCode>0.00</c:formatCode>
                <c:ptCount val="60"/>
                <c:pt idx="0">
                  <c:v>8.9234010696724146E-3</c:v>
                </c:pt>
                <c:pt idx="1">
                  <c:v>4.4011503374999539E-2</c:v>
                </c:pt>
                <c:pt idx="2">
                  <c:v>8.3387336100851528E-2</c:v>
                </c:pt>
                <c:pt idx="3">
                  <c:v>0.17408025622810885</c:v>
                </c:pt>
                <c:pt idx="4">
                  <c:v>0.34695764308650245</c:v>
                </c:pt>
                <c:pt idx="5">
                  <c:v>0.5453054132426296</c:v>
                </c:pt>
                <c:pt idx="6">
                  <c:v>0.70176052217891804</c:v>
                </c:pt>
                <c:pt idx="7">
                  <c:v>1.4075056461561459</c:v>
                </c:pt>
                <c:pt idx="8">
                  <c:v>2.0056253585446133</c:v>
                </c:pt>
                <c:pt idx="9">
                  <c:v>3.1657318124054314</c:v>
                </c:pt>
                <c:pt idx="10">
                  <c:v>3.7633378662636856</c:v>
                </c:pt>
                <c:pt idx="11">
                  <c:v>0.41977215082358244</c:v>
                </c:pt>
                <c:pt idx="12">
                  <c:v>3.1586528426349458E-2</c:v>
                </c:pt>
                <c:pt idx="13">
                  <c:v>0.37718937059579316</c:v>
                </c:pt>
                <c:pt idx="14">
                  <c:v>0.8270196070559761</c:v>
                </c:pt>
                <c:pt idx="15">
                  <c:v>1.4614817431895268</c:v>
                </c:pt>
                <c:pt idx="16">
                  <c:v>3.2915411875530438</c:v>
                </c:pt>
                <c:pt idx="17">
                  <c:v>4.088296244228804</c:v>
                </c:pt>
                <c:pt idx="18">
                  <c:v>6.076940936253898</c:v>
                </c:pt>
                <c:pt idx="19">
                  <c:v>13.254312946368099</c:v>
                </c:pt>
                <c:pt idx="20">
                  <c:v>15.667180028481233</c:v>
                </c:pt>
                <c:pt idx="21">
                  <c:v>21.059988299105136</c:v>
                </c:pt>
                <c:pt idx="22">
                  <c:v>25.178526655351618</c:v>
                </c:pt>
                <c:pt idx="23">
                  <c:v>0.60985235318650055</c:v>
                </c:pt>
                <c:pt idx="24">
                  <c:v>8.1236017201836708E-2</c:v>
                </c:pt>
                <c:pt idx="25">
                  <c:v>-1.0851580503757241E-5</c:v>
                </c:pt>
                <c:pt idx="26">
                  <c:v>-3.2069908753123273E-6</c:v>
                </c:pt>
                <c:pt idx="27">
                  <c:v>-3.9886759655015286E-7</c:v>
                </c:pt>
                <c:pt idx="28">
                  <c:v>-1.5679355341109219E-11</c:v>
                </c:pt>
                <c:pt idx="29">
                  <c:v>-8.81792016725556E-13</c:v>
                </c:pt>
                <c:pt idx="30">
                  <c:v>-5.4010338734256445E-12</c:v>
                </c:pt>
                <c:pt idx="31">
                  <c:v>7.3222089022375592E-3</c:v>
                </c:pt>
                <c:pt idx="32">
                  <c:v>3.5454561822169335E-2</c:v>
                </c:pt>
                <c:pt idx="33">
                  <c:v>2.9306182169662985E-6</c:v>
                </c:pt>
                <c:pt idx="34">
                  <c:v>-3.4375425998028053E-8</c:v>
                </c:pt>
                <c:pt idx="35">
                  <c:v>6.3001027935224385E-2</c:v>
                </c:pt>
                <c:pt idx="36">
                  <c:v>3.5889595547892214E-2</c:v>
                </c:pt>
                <c:pt idx="37">
                  <c:v>0.23808514876672959</c:v>
                </c:pt>
                <c:pt idx="38">
                  <c:v>0.47838490453294691</c:v>
                </c:pt>
                <c:pt idx="39">
                  <c:v>0.77179345869255611</c:v>
                </c:pt>
                <c:pt idx="40">
                  <c:v>1.6988079521134747</c:v>
                </c:pt>
                <c:pt idx="41">
                  <c:v>2.0984873278869856</c:v>
                </c:pt>
                <c:pt idx="42">
                  <c:v>3.385035321866237</c:v>
                </c:pt>
                <c:pt idx="43">
                  <c:v>8.7760361746343651</c:v>
                </c:pt>
                <c:pt idx="44">
                  <c:v>11.269532483692601</c:v>
                </c:pt>
                <c:pt idx="45">
                  <c:v>17.780197563338429</c:v>
                </c:pt>
                <c:pt idx="46">
                  <c:v>20.099463287655741</c:v>
                </c:pt>
                <c:pt idx="47">
                  <c:v>1.2199477262754495</c:v>
                </c:pt>
                <c:pt idx="48">
                  <c:v>7.7090950821926685E-2</c:v>
                </c:pt>
                <c:pt idx="49">
                  <c:v>0.62998205719603151</c:v>
                </c:pt>
                <c:pt idx="50">
                  <c:v>1.1083733049156139</c:v>
                </c:pt>
                <c:pt idx="51">
                  <c:v>1.6146965736884997</c:v>
                </c:pt>
                <c:pt idx="52">
                  <c:v>3.3251071506143042</c:v>
                </c:pt>
                <c:pt idx="53">
                  <c:v>4.2333175689409153</c:v>
                </c:pt>
                <c:pt idx="54">
                  <c:v>6.3737012181618145</c:v>
                </c:pt>
                <c:pt idx="55">
                  <c:v>13.045274328686311</c:v>
                </c:pt>
                <c:pt idx="56">
                  <c:v>17.248801503922724</c:v>
                </c:pt>
                <c:pt idx="57">
                  <c:v>20.169358427563463</c:v>
                </c:pt>
                <c:pt idx="58">
                  <c:v>24.996471467344023</c:v>
                </c:pt>
                <c:pt idx="59">
                  <c:v>0.9643014600970985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E-4DC7-BCAE-BA1DC03A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6166864"/>
        <c:axId val="1246170472"/>
      </c:barChart>
      <c:catAx>
        <c:axId val="12461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70472"/>
        <c:crosses val="autoZero"/>
        <c:auto val="1"/>
        <c:lblAlgn val="ctr"/>
        <c:lblOffset val="100"/>
        <c:noMultiLvlLbl val="0"/>
      </c:catAx>
      <c:valAx>
        <c:axId val="12461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Potential Gastric Cancer Deaths Prevented Between 2020 and 2032 by Implementing Endoscopy and Helicobacter Pylori Eradication Therapy, Assuming 100% Compliance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Charts'!$B$4</c:f>
              <c:strCache>
                <c:ptCount val="1"/>
                <c:pt idx="0">
                  <c:v>Deaths from Gastric Cancer per 100,000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Charts'!$A$5:$A$9</c:f>
              <c:strCache>
                <c:ptCount val="5"/>
                <c:pt idx="0">
                  <c:v>Non-Hispanic White</c:v>
                </c:pt>
                <c:pt idx="1">
                  <c:v>Non-Hispanic Black</c:v>
                </c:pt>
                <c:pt idx="2">
                  <c:v>Non-Hispanic American Indian/Alaskan Native</c:v>
                </c:pt>
                <c:pt idx="3">
                  <c:v>Non-Hispanic Asian/Pacific Islander</c:v>
                </c:pt>
                <c:pt idx="4">
                  <c:v>Hispanic</c:v>
                </c:pt>
              </c:strCache>
            </c:strRef>
          </c:cat>
          <c:val>
            <c:numRef>
              <c:f>'Summary Charts'!$B$5:$B$9</c:f>
              <c:numCache>
                <c:formatCode>0.00</c:formatCode>
                <c:ptCount val="5"/>
                <c:pt idx="0">
                  <c:v>2.3512898764731005E-2</c:v>
                </c:pt>
                <c:pt idx="1">
                  <c:v>0.16519378765654774</c:v>
                </c:pt>
                <c:pt idx="2">
                  <c:v>0</c:v>
                </c:pt>
                <c:pt idx="3">
                  <c:v>2.1504514530435102</c:v>
                </c:pt>
                <c:pt idx="4">
                  <c:v>2.0152617080779645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4-4419-8565-A31845BD53B6}"/>
            </c:ext>
          </c:extLst>
        </c:ser>
        <c:ser>
          <c:idx val="1"/>
          <c:order val="1"/>
          <c:tx>
            <c:strRef>
              <c:f>'Summary Charts'!$C$4</c:f>
              <c:strCache>
                <c:ptCount val="1"/>
                <c:pt idx="0">
                  <c:v>Lives Saved per 100,000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Charts'!$A$5:$A$9</c:f>
              <c:strCache>
                <c:ptCount val="5"/>
                <c:pt idx="0">
                  <c:v>Non-Hispanic White</c:v>
                </c:pt>
                <c:pt idx="1">
                  <c:v>Non-Hispanic Black</c:v>
                </c:pt>
                <c:pt idx="2">
                  <c:v>Non-Hispanic American Indian/Alaskan Native</c:v>
                </c:pt>
                <c:pt idx="3">
                  <c:v>Non-Hispanic Asian/Pacific Islander</c:v>
                </c:pt>
                <c:pt idx="4">
                  <c:v>Hispanic</c:v>
                </c:pt>
              </c:strCache>
            </c:strRef>
          </c:cat>
          <c:val>
            <c:numRef>
              <c:f>'Summary Charts'!$C$5:$C$9</c:f>
              <c:numCache>
                <c:formatCode>0.00</c:formatCode>
                <c:ptCount val="5"/>
                <c:pt idx="0">
                  <c:v>8.9961367320061866E-3</c:v>
                </c:pt>
                <c:pt idx="1">
                  <c:v>7.6189270821404614E-2</c:v>
                </c:pt>
                <c:pt idx="2">
                  <c:v>0</c:v>
                </c:pt>
                <c:pt idx="3">
                  <c:v>1.1404453170564643</c:v>
                </c:pt>
                <c:pt idx="4">
                  <c:v>0.92946182923043219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4-4419-8565-A31845BD53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72263616"/>
        <c:axId val="972264272"/>
      </c:barChart>
      <c:catAx>
        <c:axId val="9722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Racial/Ethnic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64272"/>
        <c:crosses val="autoZero"/>
        <c:auto val="1"/>
        <c:lblAlgn val="ctr"/>
        <c:lblOffset val="100"/>
        <c:noMultiLvlLbl val="0"/>
      </c:catAx>
      <c:valAx>
        <c:axId val="9722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Gastric Cancer Mortality Rate per</a:t>
                </a:r>
                <a:r>
                  <a:rPr lang="en-US" baseline="0"/>
                  <a:t> 100,000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Potential Gastric Cancer Deaths Prevented Between 2020 and 2032 by Implementing Endoscopy and Helicobacter Pylori Eradication Therapy, Assuming 100% Compliance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Charts'!$B$34</c:f>
              <c:strCache>
                <c:ptCount val="1"/>
                <c:pt idx="0">
                  <c:v>Deaths from Gastric Cancer per 100,000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Charts'!$A$5:$A$9</c:f>
              <c:strCache>
                <c:ptCount val="5"/>
                <c:pt idx="0">
                  <c:v>Non-Hispanic White</c:v>
                </c:pt>
                <c:pt idx="1">
                  <c:v>Non-Hispanic Black</c:v>
                </c:pt>
                <c:pt idx="2">
                  <c:v>Non-Hispanic American Indian/Alaskan Native</c:v>
                </c:pt>
                <c:pt idx="3">
                  <c:v>Non-Hispanic Asian/Pacific Islander</c:v>
                </c:pt>
                <c:pt idx="4">
                  <c:v>Hispanic</c:v>
                </c:pt>
              </c:strCache>
            </c:strRef>
          </c:cat>
          <c:val>
            <c:numRef>
              <c:f>'Summary Charts'!$B$35:$B$39</c:f>
              <c:numCache>
                <c:formatCode>0.00</c:formatCode>
                <c:ptCount val="5"/>
                <c:pt idx="0">
                  <c:v>0.28966501603693934</c:v>
                </c:pt>
                <c:pt idx="1">
                  <c:v>0.61390435793491238</c:v>
                </c:pt>
                <c:pt idx="2">
                  <c:v>6.9954937611935997E-2</c:v>
                </c:pt>
                <c:pt idx="3">
                  <c:v>0.43986575907686809</c:v>
                </c:pt>
                <c:pt idx="4">
                  <c:v>0.80864559486412158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5-4860-A3FA-57DA8C32C718}"/>
            </c:ext>
          </c:extLst>
        </c:ser>
        <c:ser>
          <c:idx val="1"/>
          <c:order val="1"/>
          <c:tx>
            <c:strRef>
              <c:f>'Summary Charts'!$C$34</c:f>
              <c:strCache>
                <c:ptCount val="1"/>
                <c:pt idx="0">
                  <c:v>Lives Saved per 100,000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Charts'!$A$5:$A$9</c:f>
              <c:strCache>
                <c:ptCount val="5"/>
                <c:pt idx="0">
                  <c:v>Non-Hispanic White</c:v>
                </c:pt>
                <c:pt idx="1">
                  <c:v>Non-Hispanic Black</c:v>
                </c:pt>
                <c:pt idx="2">
                  <c:v>Non-Hispanic American Indian/Alaskan Native</c:v>
                </c:pt>
                <c:pt idx="3">
                  <c:v>Non-Hispanic Asian/Pacific Islander</c:v>
                </c:pt>
                <c:pt idx="4">
                  <c:v>Hispanic</c:v>
                </c:pt>
              </c:strCache>
            </c:strRef>
          </c:cat>
          <c:val>
            <c:numRef>
              <c:f>'Summary Charts'!$C$35:$C$39</c:f>
              <c:numCache>
                <c:formatCode>0.00000</c:formatCode>
                <c:ptCount val="5"/>
                <c:pt idx="0">
                  <c:v>8.0158209892403964E-2</c:v>
                </c:pt>
                <c:pt idx="1">
                  <c:v>0.19377053915909237</c:v>
                </c:pt>
                <c:pt idx="2">
                  <c:v>2.2080322126240171E-2</c:v>
                </c:pt>
                <c:pt idx="3">
                  <c:v>0.15243347941827473</c:v>
                </c:pt>
                <c:pt idx="4">
                  <c:v>0.25523795503347557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5-4860-A3FA-57DA8C32C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72263616"/>
        <c:axId val="972264272"/>
      </c:barChart>
      <c:catAx>
        <c:axId val="9722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Racial/Ethnic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64272"/>
        <c:crosses val="autoZero"/>
        <c:auto val="1"/>
        <c:lblAlgn val="ctr"/>
        <c:lblOffset val="100"/>
        <c:noMultiLvlLbl val="0"/>
      </c:catAx>
      <c:valAx>
        <c:axId val="97226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Gastric Cancer Mortality Rate per</a:t>
                </a:r>
                <a:r>
                  <a:rPr lang="en-US" baseline="0"/>
                  <a:t> 100,000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392510</xdr:colOff>
      <xdr:row>1</xdr:row>
      <xdr:rowOff>121047</xdr:rowOff>
    </xdr:from>
    <xdr:to>
      <xdr:col>11</xdr:col>
      <xdr:colOff>907381</xdr:colOff>
      <xdr:row>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F3E32-028E-465A-8EDC-07ADEBAA8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510" y="301521"/>
          <a:ext cx="11804503" cy="1104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584198</xdr:colOff>
      <xdr:row>65</xdr:row>
      <xdr:rowOff>126999</xdr:rowOff>
    </xdr:from>
    <xdr:to>
      <xdr:col>38</xdr:col>
      <xdr:colOff>365124</xdr:colOff>
      <xdr:row>113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1C8B6-F81C-0603-E722-C568B801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277934</xdr:colOff>
      <xdr:row>1</xdr:row>
      <xdr:rowOff>48846</xdr:rowOff>
    </xdr:from>
    <xdr:to>
      <xdr:col>23</xdr:col>
      <xdr:colOff>36635</xdr:colOff>
      <xdr:row>30</xdr:row>
      <xdr:rowOff>58615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9FF0-8054-8F78-925F-7F88212DF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369454</xdr:colOff>
      <xdr:row>33</xdr:row>
      <xdr:rowOff>888</xdr:rowOff>
    </xdr:from>
    <xdr:to>
      <xdr:col>22</xdr:col>
      <xdr:colOff>369277</xdr:colOff>
      <xdr:row>62</xdr:row>
      <xdr:rowOff>46182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A2026-1E27-4C28-8DA4-A6B217DC3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rphy, Jack (NIH/NCI) [F]" id="{6266A4BC-44DA-4BAF-8D44-FE9996857EAA}" userId="S::murphyjd@nih.gov::36eacde2-45d2-41a9-be56-b44d0ebd663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DED61D-A2A8-44AF-8866-8548EDC9C873}" name="Table4" displayName="Table4" ref="A1:H2881" totalsRowShown="0" headerRowDxfId="1">
  <autoFilter ref="A1:H2881" xr:uid="{07DED61D-A2A8-44AF-8866-8548EDC9C873}">
    <filterColumn colId="0">
      <filters>
        <filter val="HISP"/>
      </filters>
    </filterColumn>
    <filterColumn colId="2">
      <filters>
        <filter val="All"/>
      </filters>
    </filterColumn>
    <filterColumn colId="3">
      <filters>
        <filter val="All"/>
      </filters>
    </filterColumn>
    <filterColumn colId="4">
      <filters>
        <filter val="15-19"/>
      </filters>
    </filterColumn>
  </autoFilter>
  <tableColumns count="8">
    <tableColumn id="1" xr3:uid="{C2186BF4-63AF-44E4-9228-C2E802E6AB1D}" name="Race/ethnicity"/>
    <tableColumn id="2" xr3:uid="{61A4DD21-71E1-4183-9B37-5147C105D359}" name="Age category"/>
    <tableColumn id="3" xr3:uid="{20046B03-65DB-46FE-BAB2-BD83EE188CF5}" name="Subsite"/>
    <tableColumn id="4" xr3:uid="{CDE23CCD-C20C-40B2-A4D8-37A2B8C0C2EE}" name="Histology"/>
    <tableColumn id="5" xr3:uid="{79BC5927-3CC7-4C3C-8006-A2DE399F9F14}" name="Year group"/>
    <tableColumn id="6" xr3:uid="{91A0DD14-EFFD-483B-A5DE-DAFEF416CF38}" name="Rate per 100,000"/>
    <tableColumn id="7" xr3:uid="{88EEDC90-2A81-448B-A8A4-EE6927D731ED}" name="Count"/>
    <tableColumn id="8" xr3:uid="{4FB41F0A-9071-4EB8-9774-4FFB5D76F0F4}" name="Popula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34001B-89C8-4653-8A8B-D26A6696046C}" name="Table3" displayName="Table3" ref="A1:H2881" totalsRowShown="0" headerRowDxfId="0">
  <autoFilter ref="A1:H2881" xr:uid="{A934001B-89C8-4653-8A8B-D26A6696046C}">
    <filterColumn colId="0">
      <filters>
        <filter val="HISP"/>
      </filters>
    </filterColumn>
    <filterColumn colId="2">
      <filters>
        <filter val="Overlap/Unspecified"/>
      </filters>
    </filterColumn>
    <filterColumn colId="3">
      <filters>
        <filter val="Adenocarcinoma"/>
      </filters>
    </filterColumn>
    <filterColumn colId="4">
      <filters>
        <filter val="15-19"/>
      </filters>
    </filterColumn>
  </autoFilter>
  <tableColumns count="8">
    <tableColumn id="1" xr3:uid="{319D8CBA-9D0D-418F-91BD-BE6C477CF754}" name="Race/ethnicity"/>
    <tableColumn id="2" xr3:uid="{AF07F68E-82C9-4938-B809-8E5EE225B085}" name="Age category"/>
    <tableColumn id="3" xr3:uid="{68C6393D-07B5-4EEE-BC83-565A31427C9A}" name="Subsite"/>
    <tableColumn id="4" xr3:uid="{260DC7A9-48AF-4E1A-8AC8-345C373F4645}" name="Histology"/>
    <tableColumn id="5" xr3:uid="{CF6F277E-8786-4A35-AD84-7ECDE540227A}" name="Year group"/>
    <tableColumn id="6" xr3:uid="{9D4001EA-98AD-4473-8D28-C83486100F02}" name="Rate per 100,000"/>
    <tableColumn id="7" xr3:uid="{F56521E9-2A38-4D36-9749-D0D7C6B054EA}" name="Count"/>
    <tableColumn id="8" xr3:uid="{A1838D5F-C3CC-4EF4-95A9-26CFA0A0DE01}" name="Popula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2-10-28T13:44:43.96" personId="{6266A4BC-44DA-4BAF-8D44-FE9996857EAA}" id="{AE1B32EF-153B-4666-8F83-21F27890D73F}">
    <text>If we were to run a regression for the trend in GC mortality over time, there might be a lot of noise within race/ethnicity age groups. Therefore, we should probably coarsen the data by combining groups (possibly all into one) and use that overall result as our trend over time.</text>
  </threadedComment>
  <threadedComment ref="A12" dT="2022-10-28T13:51:12.36" personId="{6266A4BC-44DA-4BAF-8D44-FE9996857EAA}" id="{CE445969-45C7-4B3E-A0E3-22C32D54D140}" parentId="{AE1B32EF-153B-4666-8F83-21F27890D73F}">
    <text>For the smoothing, we will need mortality rates for each year for each race/ethnicity and age group.</text>
  </threadedComment>
  <threadedComment ref="C12" dT="2023-03-31T17:43:39.36" personId="{6266A4BC-44DA-4BAF-8D44-FE9996857EAA}" id="{D7634EC1-DDD2-4C1C-8EDD-862B1BD8E0BE}">
    <text>We will use this 5-year incidence instead of annual because it should be a more robust estimate of incidence, especially for young individuals.</text>
  </threadedComment>
  <threadedComment ref="D12" dT="2023-03-30T18:59:52.20" personId="{6266A4BC-44DA-4BAF-8D44-FE9996857EAA}" id="{1E85DEE8-6C95-4FA8-8021-CEA0F830659C}">
    <text>ICD-10 Code: C16.0</text>
  </threadedComment>
  <threadedComment ref="D12" dT="2023-03-31T18:26:03.79" personId="{6266A4BC-44DA-4BAF-8D44-FE9996857EAA}" id="{91CAA887-FE83-45C6-A59A-F276B157F774}" parentId="{1E85DEE8-6C95-4FA8-8021-CEA0F830659C}">
    <text>For each subsite, stratify by histology</text>
  </threadedComment>
  <threadedComment ref="E12" dT="2023-03-30T19:00:14.06" personId="{6266A4BC-44DA-4BAF-8D44-FE9996857EAA}" id="{E25F0AD7-B262-4B00-B1A7-A795F2A51156}">
    <text>ICD-10 Codes: C16.1-6</text>
  </threadedComment>
  <threadedComment ref="F12" dT="2023-03-30T19:00:27.35" personId="{6266A4BC-44DA-4BAF-8D44-FE9996857EAA}" id="{E74A5662-274F-4FA5-83E7-2B048D82C052}">
    <text>ICD-10 Codes: 16.8-9</text>
  </threadedComment>
  <threadedComment ref="F12" dT="2023-05-09T15:30:35.84" personId="{6266A4BC-44DA-4BAF-8D44-FE9996857EAA}" id="{6AC30446-5C9D-4493-97CF-621B18EB72A0}" parentId="{E74A5662-274F-4FA5-83E7-2B048D82C052}">
    <text>We need to rethink how we incorporate these into our calculations; it could be that many of them are non-cardia.</text>
  </threadedComment>
  <threadedComment ref="G12" dT="2023-03-28T15:14:06.18" personId="{6266A4BC-44DA-4BAF-8D44-FE9996857EAA}" id="{755B76F5-4105-4621-B699-84F5804D4B74}">
    <text>OLD Codes: Adenocarcinoma: 8140-8149, 8160-8169, 8190-8229, 8260-8339, 8350-8559, 8570-8573, 8575-8579, 8940-8949</text>
  </threadedComment>
  <threadedComment ref="G12" dT="2023-05-30T18:21:26.47" personId="{6266A4BC-44DA-4BAF-8D44-FE9996857EAA}" id="{FFA61ADC-5D68-41D1-B894-A8AF6A671677}" parentId="{755B76F5-4105-4621-B699-84F5804D4B74}">
    <text>Constanza will send you a refined classification of adenocarcinoma</text>
  </threadedComment>
  <threadedComment ref="G12" dT="2023-08-14T22:31:33.66" personId="{6266A4BC-44DA-4BAF-8D44-FE9996857EAA}" id="{DD1A712E-F3F3-47F2-A78B-3F43E5B9CC5A}" parentId="{755B76F5-4105-4621-B699-84F5804D4B74}">
    <text>Updated adenocarcinoma codes:
8140/3: Adenocarcinoma, NOS
intestinal or diffuse
8141/3: Scirrhous adenocarcinoma
diffuse
8142/3: Linitis plastica
diffuse
8143/3: Superficial spreading adenocarcinoma
intestinal
8144/3: Adenocarcinoma, intestinal type
intestinal
8145/3: Carcinoma, diffuse type
diffuse
8210/3: Adenocarcinoma in adenomatous polyp
intestinal
8211/3: Tubular adenocarcinoma
intestinal
8221/3: Adenocarcinoma in multiple adenomatous polyps
intestinal
8255/3: Adenocarcinoma with mixed subtypes
intestinal or diffuse
8260/3: Papillary adenocarcinoma, NOS
intestinal
8261/3: Adenocarcinoma in villous adenoma
intestinal
8262/3: Villous adenocarcinoma
intestinal
8263/3: Adenocarcinoma in tubulovillous adenoma
intestinal
8323/3: Mixed cell adenocarcinoma
intestinal or diffuse
8480/3: Mucinous adenocarcinoma
intestinal or diffuse
8481/3: Mucin-producing adenocarcinoma
intestinal or diffuse
8490/3: Signet ring cell carcinoma
diffuse
8570/3: Adenocarcinoma with squamous metaplasia
intestinal or diffuse</text>
  </threadedComment>
  <threadedComment ref="H12" dT="2023-03-28T15:14:28.72" personId="{6266A4BC-44DA-4BAF-8D44-FE9996857EAA}" id="{6B9F433A-430D-4E44-87BA-640B28D077FA}">
    <text>Codes:
MALT lymphoma: 9699
•	non-MALT Lymphoma: 9590, 9591, 9596, 9597, 9650-9655, 9659, 9661-9665, 9667,9670, 9671, 9673, 9675, 9678-9680, 9684, 9688-9691, 9695, 9698, 9700, 9702, 9705, 9708, 9709, 9712, 9714, 9717-9719, 9724-9729, 9731-9735, 9737, 9738, 9823, 9826, 9832, 9833, 9835, 9836, 9940, 9970 
•	GIST: 8936
•	NET: 8013, 8150-8156, 8240-8244, 8246, 8249, 8574, 9091</text>
  </threadedComment>
  <threadedComment ref="J12" dT="2023-05-09T16:01:13.29" personId="{6266A4BC-44DA-4BAF-8D44-FE9996857EAA}" id="{7A4586A5-7EFE-4EE5-96C0-0E38C65D0028}">
    <text>Updated 2023/08/14 with new adenocarcinoma codes</text>
  </threadedComment>
  <threadedComment ref="J12" dT="2023-08-14T22:30:17.74" personId="{6266A4BC-44DA-4BAF-8D44-FE9996857EAA}" id="{E1D3ECA9-628E-4D83-8F2D-99C2CD68292F}" parentId="{7A4586A5-7EFE-4EE5-96C0-0E38C65D0028}">
    <text>Surveillance, Epidemiology, and End Results (SEER) Program (www.seer.cancer.gov) SEER*Stat Database: Incidence - SEER Research Limited-Field Data, 22 Registries, Nov 2021 Sub (2000-2019) - Linked To County Attributes - Time Dependent (1990-2019) Income/Rurality, 1969-2020 Counties, National Cancer Institute, DCCPS, Surveillance Research Program, released April 2022, based on the November 2021 submission.</text>
    <extLst>
      <x:ext xmlns:xltc2="http://schemas.microsoft.com/office/spreadsheetml/2020/threadedcomments2" uri="{F7C98A9C-CBB3-438F-8F68-D28B6AF4A901}">
        <xltc2:checksum>256148524</xltc2:checksum>
        <xltc2:hyperlink startIndex="60" length="19" url="http://www.seer.cancer.gov"/>
      </x:ext>
    </extLst>
  </threadedComment>
  <threadedComment ref="L12" dT="2023-09-21T20:30:52.28" personId="{6266A4BC-44DA-4BAF-8D44-FE9996857EAA}" id="{25581386-0F55-45CE-A32A-27593BA8E2D8}">
    <text>Updated September 20th 2023 with numbers from Dr. Genta.</text>
  </threadedComment>
  <threadedComment ref="N12" dT="2023-05-30T18:23:25.94" personId="{6266A4BC-44DA-4BAF-8D44-FE9996857EAA}" id="{0D28FA52-89ED-4509-99E2-877F5871DB45}">
    <text>Remove ALL restrictions on this, i.e., to display incidence from all gastric cancers regardless of subsite or hystology.</text>
  </threadedComment>
  <threadedComment ref="N12" dT="2023-08-14T22:22:34.60" personId="{6266A4BC-44DA-4BAF-8D44-FE9996857EAA}" id="{3E5A02DE-5A35-4F15-99F8-CC299570F0DC}" parentId="{0D28FA52-89ED-4509-99E2-877F5871DB45}">
    <text>Sort this out!</text>
  </threadedComment>
  <threadedComment ref="Q12" dT="2022-10-21T15:00:00.62" personId="{6266A4BC-44DA-4BAF-8D44-FE9996857EAA}" id="{FCD5946D-9803-4EBC-A05F-AAF3CCEA4052}">
    <text>These will be updated for age group. Additionally, the Fs have to sum to 1.</text>
  </threadedComment>
  <threadedComment ref="Q12" dT="2022-10-24T21:23:52.38" personId="{6266A4BC-44DA-4BAF-8D44-FE9996857EAA}" id="{1CBCAD63-A306-496B-8E22-46EF1EC0DAEB}" parentId="{FCD5946D-9803-4EBC-A05F-AAF3CCEA4052}">
    <text>They have now been updated for age group.</text>
  </threadedComment>
  <threadedComment ref="Q12" dT="2022-10-28T13:41:21.50" personId="{6266A4BC-44DA-4BAF-8D44-FE9996857EAA}" id="{C3D95EF6-B962-4D49-A269-BD4D9082EC3E}" parentId="{FCD5946D-9803-4EBC-A05F-AAF3CCEA4052}">
    <text>We will speak with some gastroenterologists to get the latest ideas for these four groups.</text>
  </threadedComment>
  <threadedComment ref="Q12" dT="2023-03-31T18:07:48.05" personId="{6266A4BC-44DA-4BAF-8D44-FE9996857EAA}" id="{31EDF812-312D-408C-BC6D-E0ACBDFAB7ED}" parentId="{FCD5946D-9803-4EBC-A05F-AAF3CCEA4052}">
    <text>We will use the information on subsite and histology to justify these numbers.</text>
  </threadedComment>
  <threadedComment ref="U12" dT="2023-05-09T19:27:20.38" personId="{6266A4BC-44DA-4BAF-8D44-FE9996857EAA}" id="{20FC8F23-E499-4845-B6A7-FDC7121E609B}">
    <text>Add key references for these estimates</text>
  </threadedComment>
  <threadedComment ref="U12" dT="2023-08-14T22:27:02.11" personId="{6266A4BC-44DA-4BAF-8D44-FE9996857EAA}" id="{EF9A9B97-A21F-4DCE-A1EC-8F37E6ADCFEF}" parentId="{20FC8F23-E499-4845-B6A7-FDC7121E609B}">
    <text>Li, D., et al. (2023). "Effect of Helicobacter pylori Eradication Therapy on the Incidence of Noncardia Gastric Adenocarcinoma in a Large Diverse Population in the United States." Gastroenterology.
Lee, Y.-C., et al. (2016). "Association between Helicobacter pylori eradication and gastric cancer incidence: a systematic review and meta-analysis." Gastroenterology 150(5): 1113-1124. e1115.
Piazuelo, M. B., et al. (2021). "The Colombian chemoprevention trial: 20-year follow-up of a cohort of patients with gastric precancerous lesions." Gastroenterology 160(4): 1106-1117. e1103.</text>
  </threadedComment>
  <threadedComment ref="V12" dT="2023-05-09T19:27:28.77" personId="{6266A4BC-44DA-4BAF-8D44-FE9996857EAA}" id="{E0475A0E-DBD6-42E2-842E-FBBCACCAC356}">
    <text>Add key references for these estimates</text>
  </threadedComment>
  <threadedComment ref="V12" dT="2023-08-14T22:28:49.84" personId="{6266A4BC-44DA-4BAF-8D44-FE9996857EAA}" id="{A1E9C53E-BF22-4BB5-A420-2CCBD22546D7}" parentId="{E0475A0E-DBD6-42E2-842E-FBBCACCAC356}">
    <text>Zhang X, Li M, Chen S, et al. Endoscopic screening in Asian countries is associated with reduced gastric cancer mortality: a meta-analysis and systematic review. Gastroenterology 2018;155(2):347-354. e9.</text>
  </threadedComment>
  <threadedComment ref="W12" dT="2022-10-21T15:22:28.87" personId="{6266A4BC-44DA-4BAF-8D44-FE9996857EAA}" id="{A11EDAD6-F3AC-4722-A9A0-6D53DE4C154E}">
    <text>Red section of equation</text>
  </threadedComment>
  <threadedComment ref="W12" dT="2022-10-21T15:25:06.27" personId="{6266A4BC-44DA-4BAF-8D44-FE9996857EAA}" id="{11B6B19B-A563-43FD-9911-EEF64CC880CE}" parentId="{A11EDAD6-F3AC-4722-A9A0-6D53DE4C154E}">
    <text>We're going to assume that this value does not change year-to-year.</text>
  </threadedComment>
  <threadedComment ref="X12" dT="2023-04-18T18:35:07.18" personId="{6266A4BC-44DA-4BAF-8D44-FE9996857EAA}" id="{B74D4E49-759B-46A8-8CB7-A0974EAA03C2}">
    <text>Copied from Column J.</text>
  </threadedComment>
  <threadedComment ref="AB12" dT="2023-04-18T18:35:07.18" personId="{6266A4BC-44DA-4BAF-8D44-FE9996857EAA}" id="{4D408E05-79B9-488D-AAA5-E1CBC3B5B3DC}">
    <text>Copied from Column N.</text>
  </threadedComment>
  <threadedComment ref="AE12" dT="2023-05-08T21:29:01.61" personId="{6266A4BC-44DA-4BAF-8D44-FE9996857EAA}" id="{31DFFB9B-7556-4616-9CB7-C5BFA2B5C027}">
    <text>Note these are not different from Column Z because we are assuming that the effectiveness of the interventions will not change over time (i.e., the numbers in Column V do not change).</text>
  </threadedComment>
  <threadedComment ref="AE12" dT="2023-05-09T15:59:18.76" personId="{6266A4BC-44DA-4BAF-8D44-FE9996857EAA}" id="{5E3D0967-4D49-40D7-9F29-05B53EA5623E}" parentId="{31DFFB9B-7556-4616-9CB7-C5BFA2B5C027}">
    <text>Make sure to do sensitivity analyses on these!</text>
  </threadedComment>
  <threadedComment ref="AF12" dT="2023-04-18T18:35:07.18" personId="{6266A4BC-44DA-4BAF-8D44-FE9996857EAA}" id="{25DB77D4-6997-40DE-ADFB-F3F9737FFA59}">
    <text>Copied from Column O.</text>
  </threadedComment>
  <threadedComment ref="AI12" dT="2023-05-08T21:29:01.61" personId="{6266A4BC-44DA-4BAF-8D44-FE9996857EAA}" id="{330D0278-D4FA-4466-8EBA-3F7991134AAF}">
    <text>Note these are not different from Column Z because we are assuming that the effectiveness of the interventions will not change over time (i.e., the numbers in Column V do not change).</text>
  </threadedComment>
  <threadedComment ref="AI12" dT="2023-05-09T15:59:18.76" personId="{6266A4BC-44DA-4BAF-8D44-FE9996857EAA}" id="{D5486AF6-E56B-45F0-BF18-A463300A7E29}" parentId="{330D0278-D4FA-4466-8EBA-3F7991134AAF}">
    <text>Make sure to do sensitivity analyses on these!</text>
  </threadedComment>
  <threadedComment ref="AJ12" dT="2023-09-22T21:57:02.27" personId="{6266A4BC-44DA-4BAF-8D44-FE9996857EAA}" id="{64663F57-12AC-47B7-BF92-1C9083D87CF1}">
    <text>Use this to compare variations in compliance and Hp eradication effectiveness</text>
  </threadedComment>
  <threadedComment ref="AD23" dT="2022-10-28T13:12:00.18" personId="{6266A4BC-44DA-4BAF-8D44-FE9996857EAA}" id="{E51D23DC-CF3A-48BF-9E86-C50DE55A6628}">
    <text>These suggest that, if we have limited resources, we might want to treat the older age groups first. OR, if it takes a while for the intervention to be effective, we should treat people 10 years before those age groups.</text>
  </threadedComment>
  <threadedComment ref="AH23" dT="2022-10-28T13:12:00.18" personId="{6266A4BC-44DA-4BAF-8D44-FE9996857EAA}" id="{C1C4BF64-9FE5-440C-A2DD-7469A1015ED9}">
    <text>These suggest that, if we have limited resources, we might want to treat the older age groups first. OR, if it takes a while for the intervention to be effective, we should treat people 10 years before those age groups.</text>
  </threadedComment>
  <threadedComment ref="B24" dT="2023-05-09T15:34:58.69" personId="{6266A4BC-44DA-4BAF-8D44-FE9996857EAA}" id="{F2DA1E4D-5533-456E-8242-973A764E95C6}">
    <text>Make sure these are age-standardized.</text>
  </threadedComment>
  <threadedComment ref="N36" dT="2023-04-13T13:37:50.21" personId="{6266A4BC-44DA-4BAF-8D44-FE9996857EAA}" id="{06DB7807-249E-4E45-A2B3-4D0D2053FBF6}">
    <text>Seems weird, but I checked the numbers.</text>
  </threadedComment>
  <threadedComment ref="A61" dT="2022-10-28T13:25:35.19" personId="{6266A4BC-44DA-4BAF-8D44-FE9996857EAA}" id="{49724E5D-0C03-41AF-B79C-5FC33D7DAD10}">
    <text>Mostly Mexican and Central American origin. They probably do not get routinely screened for gastric cancer.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5" dT="2022-10-28T13:44:43.96" personId="{6266A4BC-44DA-4BAF-8D44-FE9996857EAA}" id="{B09B93E8-1AC6-4A1E-A281-6A79F45A8088}">
    <text>If we were to run a regression for the trend in GC mortality over time, there might be a lot of noise within race/ethnicity age groups. Therefore, we should probably coarsen the data by combining groups (possibly all into one) and use that overall result as our trend over time.</text>
  </threadedComment>
  <threadedComment ref="A65" dT="2022-10-28T13:51:12.36" personId="{6266A4BC-44DA-4BAF-8D44-FE9996857EAA}" id="{29DB6278-8C2D-420D-B4B0-F869336CCA84}" parentId="{B09B93E8-1AC6-4A1E-A281-6A79F45A8088}">
    <text>For the smoothing, we will need mortality rates for each year for each race/ethnicity and age group.</text>
  </threadedComment>
  <threadedComment ref="C65" dT="2023-03-31T18:12:08.26" personId="{6266A4BC-44DA-4BAF-8D44-FE9996857EAA}" id="{775B45FB-E487-4776-9A48-6FD09B1D8BE5}">
    <text>This is the non-cardia adenocarcinoma mortality that would occur in 2032 if we did not intervene at all.</text>
  </threadedComment>
  <threadedComment ref="B99" dT="2022-10-28T13:28:18.69" personId="{6266A4BC-44DA-4BAF-8D44-FE9996857EAA}" id="{11741C19-7074-49D8-9A82-914AE7257CA3}">
    <text>Given the small numbers, estimates above age 80 are probably unreliable.</text>
  </threadedComment>
  <threadedComment ref="A114" dT="2022-10-28T13:25:35.19" personId="{6266A4BC-44DA-4BAF-8D44-FE9996857EAA}" id="{98853002-9BE2-471F-A277-682158B447C6}">
    <text>Mostly Mexican and Central American origin. They probably do not get routinely screened for gastric cancer.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6F59-F534-4A63-B498-3A8FC622E804}">
  <sheetPr>
    <tabColor rgb="FF92D050"/>
  </sheetPr>
  <dimension ref="A9:BO134"/>
  <sheetViews>
    <sheetView tabSelected="1" topLeftCell="A11" zoomScale="85" zoomScaleNormal="85" workbookViewId="0">
      <pane xSplit="1" topLeftCell="O1" activePane="topRight" state="frozen"/>
      <selection activeCell="A10" sqref="A10"/>
      <selection pane="topRight" activeCell="W13" sqref="W13"/>
    </sheetView>
  </sheetViews>
  <sheetFormatPr defaultRowHeight="14.5" x14ac:dyDescent="0.35"/>
  <cols>
    <col min="1" max="1" width="25.453125" bestFit="1" customWidth="1"/>
    <col min="2" max="2" width="6.7265625" bestFit="1" customWidth="1"/>
    <col min="3" max="3" width="20" bestFit="1" customWidth="1"/>
    <col min="4" max="10" width="18.453125" customWidth="1"/>
    <col min="11" max="11" width="23" bestFit="1" customWidth="1"/>
    <col min="12" max="16" width="18.453125" customWidth="1"/>
    <col min="17" max="17" width="13.26953125" bestFit="1" customWidth="1"/>
    <col min="18" max="18" width="10.54296875" bestFit="1" customWidth="1"/>
    <col min="19" max="19" width="12.453125" customWidth="1"/>
    <col min="20" max="20" width="20.08984375" bestFit="1" customWidth="1"/>
    <col min="21" max="21" width="13.36328125" bestFit="1" customWidth="1"/>
    <col min="22" max="22" width="16.26953125" bestFit="1" customWidth="1"/>
    <col min="23" max="27" width="17.1796875" customWidth="1"/>
    <col min="28" max="28" width="21.81640625" customWidth="1"/>
    <col min="29" max="29" width="17.08984375" customWidth="1"/>
    <col min="30" max="30" width="17.54296875" bestFit="1" customWidth="1"/>
    <col min="31" max="31" width="17" bestFit="1" customWidth="1"/>
    <col min="32" max="35" width="17" customWidth="1"/>
    <col min="36" max="38" width="15.81640625" customWidth="1"/>
    <col min="39" max="39" width="14.54296875" bestFit="1" customWidth="1"/>
    <col min="40" max="40" width="13.36328125" bestFit="1" customWidth="1"/>
    <col min="41" max="41" width="11.08984375" customWidth="1"/>
    <col min="42" max="42" width="14.54296875" customWidth="1"/>
    <col min="43" max="43" width="14.26953125" customWidth="1"/>
  </cols>
  <sheetData>
    <row r="9" spans="1:42" x14ac:dyDescent="0.35">
      <c r="W9" s="1"/>
      <c r="X9" s="1"/>
      <c r="Y9" s="1"/>
      <c r="Z9" s="1"/>
      <c r="AA9" s="1"/>
    </row>
    <row r="10" spans="1:42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42" ht="58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43" t="s">
        <v>136</v>
      </c>
      <c r="R11" s="143"/>
      <c r="S11" s="143"/>
      <c r="T11" s="143"/>
      <c r="U11" s="2"/>
      <c r="X11" s="144" t="s">
        <v>92</v>
      </c>
      <c r="Y11" s="144"/>
      <c r="Z11" s="144"/>
      <c r="AA11" s="144"/>
      <c r="AB11" s="144"/>
      <c r="AC11" s="144"/>
      <c r="AD11" s="144"/>
      <c r="AE11" s="144"/>
      <c r="AF11" s="141" t="s">
        <v>93</v>
      </c>
      <c r="AG11" s="142"/>
      <c r="AH11" s="142"/>
      <c r="AI11" s="142"/>
      <c r="AJ11" s="142"/>
      <c r="AK11" s="142"/>
      <c r="AM11" s="10" t="s">
        <v>13</v>
      </c>
      <c r="AN11" s="10" t="s">
        <v>76</v>
      </c>
      <c r="AP11" s="123" t="s">
        <v>130</v>
      </c>
    </row>
    <row r="12" spans="1:42" ht="101.5" x14ac:dyDescent="0.35">
      <c r="A12" s="30" t="s">
        <v>0</v>
      </c>
      <c r="B12" s="30" t="s">
        <v>1</v>
      </c>
      <c r="C12" s="61" t="s">
        <v>31</v>
      </c>
      <c r="D12" s="61" t="s">
        <v>3</v>
      </c>
      <c r="E12" s="61" t="s">
        <v>2</v>
      </c>
      <c r="F12" s="61" t="s">
        <v>4</v>
      </c>
      <c r="G12" s="61" t="s">
        <v>5</v>
      </c>
      <c r="H12" s="61" t="s">
        <v>82</v>
      </c>
      <c r="I12" s="61" t="s">
        <v>118</v>
      </c>
      <c r="J12" s="94" t="s">
        <v>39</v>
      </c>
      <c r="K12" s="61" t="s">
        <v>119</v>
      </c>
      <c r="L12" s="116" t="s">
        <v>129</v>
      </c>
      <c r="M12" s="61" t="s">
        <v>120</v>
      </c>
      <c r="N12" s="20" t="s">
        <v>73</v>
      </c>
      <c r="O12" s="4" t="s">
        <v>87</v>
      </c>
      <c r="P12" s="111" t="s">
        <v>89</v>
      </c>
      <c r="Q12" s="5" t="s">
        <v>6</v>
      </c>
      <c r="R12" s="5" t="s">
        <v>7</v>
      </c>
      <c r="S12" s="5" t="s">
        <v>8</v>
      </c>
      <c r="T12" s="5" t="s">
        <v>9</v>
      </c>
      <c r="U12" s="6" t="s">
        <v>10</v>
      </c>
      <c r="V12" s="6" t="s">
        <v>11</v>
      </c>
      <c r="W12" s="7" t="s">
        <v>12</v>
      </c>
      <c r="X12" s="8" t="s">
        <v>122</v>
      </c>
      <c r="Y12" s="78" t="s">
        <v>121</v>
      </c>
      <c r="Z12" s="9" t="s">
        <v>74</v>
      </c>
      <c r="AA12" s="79" t="s">
        <v>75</v>
      </c>
      <c r="AB12" s="82" t="s">
        <v>135</v>
      </c>
      <c r="AC12" s="83" t="s">
        <v>133</v>
      </c>
      <c r="AD12" s="88" t="s">
        <v>131</v>
      </c>
      <c r="AE12" s="88" t="s">
        <v>132</v>
      </c>
      <c r="AF12" s="117" t="s">
        <v>134</v>
      </c>
      <c r="AG12" s="105" t="s">
        <v>133</v>
      </c>
      <c r="AH12" s="118" t="s">
        <v>131</v>
      </c>
      <c r="AI12" s="118" t="s">
        <v>132</v>
      </c>
      <c r="AJ12" s="118" t="s">
        <v>138</v>
      </c>
      <c r="AK12" s="118" t="s">
        <v>139</v>
      </c>
      <c r="AL12" s="61"/>
      <c r="AM12" s="127">
        <v>1</v>
      </c>
      <c r="AN12" s="127">
        <v>1</v>
      </c>
      <c r="AP12" s="128">
        <v>1</v>
      </c>
    </row>
    <row r="13" spans="1:42" x14ac:dyDescent="0.35">
      <c r="A13" s="139" t="s">
        <v>14</v>
      </c>
      <c r="B13" s="11" t="s">
        <v>15</v>
      </c>
      <c r="C13" s="12">
        <f>'SEER Raw Incidence Data'!F5</f>
        <v>0.33927059471875182</v>
      </c>
      <c r="D13" s="112">
        <f>'SEER Raw Incidence Data'!F17</f>
        <v>0.1013135772896732</v>
      </c>
      <c r="E13" s="12">
        <f>'SEER Raw Incidence Data'!F29</f>
        <v>0.12833053123358609</v>
      </c>
      <c r="F13" s="12">
        <f>'SEER Raw Incidence Data'!F41</f>
        <v>0.1096264861954926</v>
      </c>
      <c r="G13" s="12">
        <f>'SEER Raw Incidence Data'!F9</f>
        <v>0.2379570174290786</v>
      </c>
      <c r="H13" s="12">
        <f>Table3[[#This Row],[Rate per 100,000]]</f>
        <v>0.1013135772896732</v>
      </c>
      <c r="I13" s="12">
        <f>'SEER Raw Incidence Data'!F21</f>
        <v>9.7676679643377257E-2</v>
      </c>
      <c r="J13" s="47">
        <f>'SEER Raw Incidence Data'!F33</f>
        <v>7.3777066539146646E-2</v>
      </c>
      <c r="K13" s="12">
        <f>'SEER Raw Incidence Data'!F45</f>
        <v>6.6503271246554724E-2</v>
      </c>
      <c r="L13" s="114">
        <v>3.4000000000000002E-2</v>
      </c>
      <c r="M13" s="12">
        <f>'SEER Raw Inc-based Mort Data'!F5</f>
        <v>1.423229205907741E-2</v>
      </c>
      <c r="N13" s="49">
        <v>3.9836611918180422E-2</v>
      </c>
      <c r="O13" s="21">
        <f>'NordPred Non-Cardia Adeno'!T4</f>
        <v>5.7990287069621879E-2</v>
      </c>
      <c r="P13" s="21">
        <f>'NordPred All'!T4</f>
        <v>3.513007282821954E-2</v>
      </c>
      <c r="Q13" s="56">
        <v>0.7</v>
      </c>
      <c r="R13" s="56">
        <v>0.2</v>
      </c>
      <c r="S13" s="56">
        <v>0.05</v>
      </c>
      <c r="T13" s="56">
        <v>0.05</v>
      </c>
      <c r="U13" s="66">
        <f t="shared" ref="U13:U44" si="0">(0.6*$AM$12*$AP$12)+(1-$AM$12) + (1 - $AP$12)</f>
        <v>0.6</v>
      </c>
      <c r="V13" s="66">
        <f>(0.6*$AN$12)+(1-$AN$12)</f>
        <v>0.6</v>
      </c>
      <c r="W13" s="67">
        <f t="shared" ref="W13:W44" si="1">(Q13*1)+(R13*U13)+(S13*V13)+(T13*U13*V13)</f>
        <v>0.86799999999999999</v>
      </c>
      <c r="X13" s="68">
        <f t="shared" ref="X13:X44" si="2">J13</f>
        <v>7.3777066539146646E-2</v>
      </c>
      <c r="Y13" s="76">
        <f>X13*W13</f>
        <v>6.4038493755979295E-2</v>
      </c>
      <c r="Z13" s="69">
        <f>X13-Y13</f>
        <v>9.7385727831673513E-3</v>
      </c>
      <c r="AA13" s="80">
        <f>Z13/X13</f>
        <v>0.13199999999999992</v>
      </c>
      <c r="AB13" s="84">
        <f t="shared" ref="AB13:AB44" si="3">O13</f>
        <v>5.7990287069621879E-2</v>
      </c>
      <c r="AC13" s="85">
        <f>AB13*W13</f>
        <v>5.0335569176431789E-2</v>
      </c>
      <c r="AD13" s="89">
        <f>AB13-AC13</f>
        <v>7.6547178931900897E-3</v>
      </c>
      <c r="AE13" s="90">
        <f>AD13/AB13</f>
        <v>0.13200000000000003</v>
      </c>
      <c r="AF13" s="119">
        <f t="shared" ref="AF13:AF44" si="4">P13</f>
        <v>3.513007282821954E-2</v>
      </c>
      <c r="AG13" s="106">
        <f>AF13*W13</f>
        <v>3.0492903214894559E-2</v>
      </c>
      <c r="AH13" s="120">
        <f>AF13-AG13</f>
        <v>4.6371696133249811E-3</v>
      </c>
      <c r="AI13" s="121">
        <f>AH13/AF13</f>
        <v>0.13200000000000006</v>
      </c>
      <c r="AJ13" s="121">
        <v>0.13200000000000006</v>
      </c>
      <c r="AK13" s="121">
        <f>AJ13-AI13</f>
        <v>0</v>
      </c>
      <c r="AL13" s="129"/>
    </row>
    <row r="14" spans="1:42" x14ac:dyDescent="0.35">
      <c r="A14" s="139"/>
      <c r="B14" s="13" t="s">
        <v>16</v>
      </c>
      <c r="C14" s="12">
        <f>'SEER Raw Incidence Data'!F53</f>
        <v>2.112537391806629</v>
      </c>
      <c r="D14" s="12">
        <f>'SEER Raw Incidence Data'!F65</f>
        <v>0.71119286696278938</v>
      </c>
      <c r="E14" s="12">
        <f>'SEER Raw Incidence Data'!F77</f>
        <v>0.84164836326957326</v>
      </c>
      <c r="F14" s="12">
        <f>'SEER Raw Incidence Data'!F89</f>
        <v>0.55969616157426627</v>
      </c>
      <c r="G14" s="12">
        <f>'SEER Raw Incidence Data'!F57</f>
        <v>1.4770928775381009</v>
      </c>
      <c r="H14" s="12">
        <f>'SEER Raw Incidence Data'!F61</f>
        <v>0.63544451426852788</v>
      </c>
      <c r="I14" s="12">
        <f>'SEER Raw Incidence Data'!F69</f>
        <v>0.67331869061565863</v>
      </c>
      <c r="J14" s="47">
        <f>'SEER Raw Incidence Data'!F81</f>
        <v>0.46711484161461309</v>
      </c>
      <c r="K14" s="12">
        <f>'SEER Raw Incidence Data'!F93</f>
        <v>0.33665934530782932</v>
      </c>
      <c r="L14" s="114">
        <v>4.9000000000000002E-2</v>
      </c>
      <c r="M14" s="12">
        <f>'SEER Raw Inc-based Mort Data'!F53</f>
        <v>1.3120394241961989E-2</v>
      </c>
      <c r="N14" s="21">
        <v>0.15748299558116799</v>
      </c>
      <c r="O14" s="21">
        <f>'NordPred Non-Cardia Adeno'!T5</f>
        <v>4.1366534259255898E-2</v>
      </c>
      <c r="P14" s="21">
        <f>'NordPred All'!T5</f>
        <v>7.7632056402894703E-3</v>
      </c>
      <c r="Q14" s="56">
        <v>0.7</v>
      </c>
      <c r="R14" s="56">
        <v>0.2</v>
      </c>
      <c r="S14" s="56">
        <v>0.05</v>
      </c>
      <c r="T14" s="56">
        <v>0.05</v>
      </c>
      <c r="U14" s="66">
        <f t="shared" si="0"/>
        <v>0.6</v>
      </c>
      <c r="V14" s="66">
        <f t="shared" ref="V14:V45" si="5">0.6*$AN$12+(1-$AN$12)</f>
        <v>0.6</v>
      </c>
      <c r="W14" s="67">
        <f t="shared" si="1"/>
        <v>0.86799999999999999</v>
      </c>
      <c r="X14" s="68">
        <f t="shared" si="2"/>
        <v>0.46711484161461309</v>
      </c>
      <c r="Y14" s="76">
        <f t="shared" ref="Y14:Y72" si="6">X14*W14</f>
        <v>0.40545568252148417</v>
      </c>
      <c r="Z14" s="69">
        <f t="shared" ref="Z14:Z72" si="7">X14-Y14</f>
        <v>6.1659159093128912E-2</v>
      </c>
      <c r="AA14" s="80">
        <f t="shared" ref="AA14:AA72" si="8">Z14/X14</f>
        <v>0.13199999999999998</v>
      </c>
      <c r="AB14" s="84">
        <f t="shared" si="3"/>
        <v>4.1366534259255898E-2</v>
      </c>
      <c r="AC14" s="85">
        <f t="shared" ref="AC14:AC23" si="9">AB14*W14</f>
        <v>3.5906151737034118E-2</v>
      </c>
      <c r="AD14" s="89">
        <f t="shared" ref="AD14:AD72" si="10">AB14-AC14</f>
        <v>5.4603825222217794E-3</v>
      </c>
      <c r="AE14" s="90">
        <f t="shared" ref="AE14:AE72" si="11">AD14/AB14</f>
        <v>0.13200000000000003</v>
      </c>
      <c r="AF14" s="119">
        <f t="shared" si="4"/>
        <v>7.7632056402894703E-3</v>
      </c>
      <c r="AG14" s="106">
        <f t="shared" ref="AG14:AG71" si="12">AF14*W14</f>
        <v>6.7384624957712606E-3</v>
      </c>
      <c r="AH14" s="120">
        <f t="shared" ref="AH14:AH72" si="13">AF14-AG14</f>
        <v>1.0247431445182097E-3</v>
      </c>
      <c r="AI14" s="121">
        <f t="shared" ref="AI14:AI72" si="14">AH14/AF14</f>
        <v>0.13199999999999995</v>
      </c>
      <c r="AJ14" s="121">
        <v>0.13199999999999995</v>
      </c>
      <c r="AK14" s="121">
        <f t="shared" ref="AK14:AK71" si="15">AJ14-AI14</f>
        <v>0</v>
      </c>
      <c r="AL14" s="129"/>
    </row>
    <row r="15" spans="1:42" x14ac:dyDescent="0.35">
      <c r="A15" s="139"/>
      <c r="B15" s="13" t="s">
        <v>17</v>
      </c>
      <c r="C15" s="12">
        <f>'SEER Raw Incidence Data'!F101</f>
        <v>3.5352289137901858</v>
      </c>
      <c r="D15" s="12">
        <f>'SEER Raw Incidence Data'!F113</f>
        <v>1.408067746280649</v>
      </c>
      <c r="E15" s="12">
        <f>'SEER Raw Incidence Data'!F125</f>
        <v>1.276296700505722</v>
      </c>
      <c r="F15" s="12">
        <f>'SEER Raw Incidence Data'!F137</f>
        <v>0.8508644670038148</v>
      </c>
      <c r="G15" s="12">
        <f>'SEER Raw Incidence Data'!F105</f>
        <v>2.616596480387837</v>
      </c>
      <c r="H15" s="12">
        <f>'SEER Raw Incidence Data'!F109</f>
        <v>0.91863243340234868</v>
      </c>
      <c r="I15" s="12">
        <f>'SEER Raw Incidence Data'!F117</f>
        <v>1.3478295539263969</v>
      </c>
      <c r="J15" s="47">
        <f>'SEER Raw Incidence Data'!F129</f>
        <v>0.76427206549457705</v>
      </c>
      <c r="K15" s="12">
        <f>'SEER Raw Incidence Data'!F141</f>
        <v>0.50449486096686358</v>
      </c>
      <c r="L15" s="114">
        <v>6.2E-2</v>
      </c>
      <c r="M15" s="12">
        <f>'SEER Raw Inc-based Mort Data'!F101</f>
        <v>2.2349146124019999E-2</v>
      </c>
      <c r="N15" s="21">
        <v>0.35967061757204</v>
      </c>
      <c r="O15" s="21">
        <f>'NordPred Non-Cardia Adeno'!T6</f>
        <v>0.148826644629063</v>
      </c>
      <c r="P15" s="21">
        <f>'NordPred All'!T6</f>
        <v>2.7016145406427602E-2</v>
      </c>
      <c r="Q15" s="56">
        <v>0.6</v>
      </c>
      <c r="R15" s="56">
        <v>0.3</v>
      </c>
      <c r="S15" s="56">
        <v>0.1</v>
      </c>
      <c r="T15" s="56">
        <v>0.1</v>
      </c>
      <c r="U15" s="66">
        <f t="shared" si="0"/>
        <v>0.6</v>
      </c>
      <c r="V15" s="66">
        <f t="shared" si="5"/>
        <v>0.6</v>
      </c>
      <c r="W15" s="67">
        <f t="shared" si="1"/>
        <v>0.87600000000000011</v>
      </c>
      <c r="X15" s="68">
        <f t="shared" si="2"/>
        <v>0.76427206549457705</v>
      </c>
      <c r="Y15" s="76">
        <f t="shared" si="6"/>
        <v>0.66950232937324961</v>
      </c>
      <c r="Z15" s="69">
        <f t="shared" si="7"/>
        <v>9.4769736121327441E-2</v>
      </c>
      <c r="AA15" s="80">
        <f t="shared" si="8"/>
        <v>0.12399999999999985</v>
      </c>
      <c r="AB15" s="84">
        <f t="shared" si="3"/>
        <v>0.148826644629063</v>
      </c>
      <c r="AC15" s="85">
        <f t="shared" si="9"/>
        <v>0.1303721406950592</v>
      </c>
      <c r="AD15" s="89">
        <f t="shared" si="10"/>
        <v>1.8454503934003802E-2</v>
      </c>
      <c r="AE15" s="90">
        <f t="shared" si="11"/>
        <v>0.12399999999999993</v>
      </c>
      <c r="AF15" s="119">
        <f t="shared" si="4"/>
        <v>2.7016145406427602E-2</v>
      </c>
      <c r="AG15" s="106">
        <f t="shared" si="12"/>
        <v>2.3666143376030582E-2</v>
      </c>
      <c r="AH15" s="120">
        <f t="shared" si="13"/>
        <v>3.3500020303970195E-3</v>
      </c>
      <c r="AI15" s="121">
        <f t="shared" si="14"/>
        <v>0.12399999999999989</v>
      </c>
      <c r="AJ15" s="121">
        <v>0.12399999999999989</v>
      </c>
      <c r="AK15" s="121">
        <f t="shared" si="15"/>
        <v>0</v>
      </c>
      <c r="AL15" s="129"/>
    </row>
    <row r="16" spans="1:42" x14ac:dyDescent="0.35">
      <c r="A16" s="139"/>
      <c r="B16" s="13" t="s">
        <v>18</v>
      </c>
      <c r="C16" s="12">
        <f>'SEER Raw Incidence Data'!F149</f>
        <v>5.8426274388332553</v>
      </c>
      <c r="D16" s="12">
        <f>'SEER Raw Incidence Data'!F161</f>
        <v>2.43872162349889</v>
      </c>
      <c r="E16" s="12">
        <f>'SEER Raw Incidence Data'!F173</f>
        <v>2.0952397046962292</v>
      </c>
      <c r="F16" s="12">
        <f>'SEER Raw Incidence Data'!F185</f>
        <v>1.308666110638137</v>
      </c>
      <c r="G16" s="12">
        <f>'SEER Raw Incidence Data'!F153</f>
        <v>4.3347418152895756</v>
      </c>
      <c r="H16" s="12">
        <f>'SEER Raw Incidence Data'!F157</f>
        <v>1.5078856235436799</v>
      </c>
      <c r="I16" s="12">
        <f>'SEER Raw Incidence Data'!F165</f>
        <v>2.3150681327299321</v>
      </c>
      <c r="J16" s="47">
        <f>'SEER Raw Incidence Data'!F177</f>
        <v>1.1884474390572051</v>
      </c>
      <c r="K16" s="12">
        <f>'SEER Raw Incidence Data'!F189</f>
        <v>0.83122624350243846</v>
      </c>
      <c r="L16" s="114">
        <v>6.9000000000000006E-2</v>
      </c>
      <c r="M16" s="12">
        <f>'SEER Raw Inc-based Mort Data'!F149</f>
        <v>4.3141635304078413E-2</v>
      </c>
      <c r="N16" s="21">
        <v>0.658841565394644</v>
      </c>
      <c r="O16" s="21">
        <f>'NordPred Non-Cardia Adeno'!T7</f>
        <v>0.34719722817943499</v>
      </c>
      <c r="P16" s="21">
        <f>'NordPred All'!T7</f>
        <v>9.5942477060990503E-2</v>
      </c>
      <c r="Q16" s="56">
        <v>0.6</v>
      </c>
      <c r="R16" s="56">
        <v>0.3</v>
      </c>
      <c r="S16" s="56">
        <v>0.1</v>
      </c>
      <c r="T16" s="56">
        <v>0.1</v>
      </c>
      <c r="U16" s="66">
        <f t="shared" si="0"/>
        <v>0.6</v>
      </c>
      <c r="V16" s="66">
        <f t="shared" si="5"/>
        <v>0.6</v>
      </c>
      <c r="W16" s="67">
        <f t="shared" si="1"/>
        <v>0.87600000000000011</v>
      </c>
      <c r="X16" s="68">
        <f t="shared" si="2"/>
        <v>1.1884474390572051</v>
      </c>
      <c r="Y16" s="76">
        <f t="shared" si="6"/>
        <v>1.0410799566141118</v>
      </c>
      <c r="Z16" s="69">
        <f t="shared" si="7"/>
        <v>0.14736748244309328</v>
      </c>
      <c r="AA16" s="80">
        <f t="shared" si="8"/>
        <v>0.12399999999999987</v>
      </c>
      <c r="AB16" s="84">
        <f t="shared" si="3"/>
        <v>0.34719722817943499</v>
      </c>
      <c r="AC16" s="85">
        <f t="shared" si="9"/>
        <v>0.30414477188518507</v>
      </c>
      <c r="AD16" s="89">
        <f t="shared" si="10"/>
        <v>4.3052456294249919E-2</v>
      </c>
      <c r="AE16" s="90">
        <f t="shared" si="11"/>
        <v>0.12399999999999994</v>
      </c>
      <c r="AF16" s="119">
        <f t="shared" si="4"/>
        <v>9.5942477060990503E-2</v>
      </c>
      <c r="AG16" s="106">
        <f t="shared" si="12"/>
        <v>8.4045609905427685E-2</v>
      </c>
      <c r="AH16" s="120">
        <f t="shared" si="13"/>
        <v>1.1896867155562818E-2</v>
      </c>
      <c r="AI16" s="121">
        <f t="shared" si="14"/>
        <v>0.12399999999999996</v>
      </c>
      <c r="AJ16" s="121">
        <v>0.12399999999999996</v>
      </c>
      <c r="AK16" s="121">
        <f t="shared" si="15"/>
        <v>0</v>
      </c>
      <c r="AL16" s="129"/>
    </row>
    <row r="17" spans="1:39" x14ac:dyDescent="0.35">
      <c r="A17" s="139"/>
      <c r="B17" s="13" t="s">
        <v>19</v>
      </c>
      <c r="C17" s="12">
        <f>'SEER Raw Incidence Data'!F197</f>
        <v>8.7806153725718907</v>
      </c>
      <c r="D17" s="12">
        <f>'SEER Raw Incidence Data'!F209</f>
        <v>4.139523660822034</v>
      </c>
      <c r="E17" s="12">
        <f>'SEER Raw Incidence Data'!F221</f>
        <v>2.8856035335024761</v>
      </c>
      <c r="F17" s="12">
        <f>'SEER Raw Incidence Data'!F233</f>
        <v>1.755488178247381</v>
      </c>
      <c r="G17" s="12">
        <f>'SEER Raw Incidence Data'!F201</f>
        <v>6.5362570687366324</v>
      </c>
      <c r="H17" s="12">
        <f>'SEER Raw Incidence Data'!F205</f>
        <v>2.2443583038352588</v>
      </c>
      <c r="I17" s="12">
        <f>'SEER Raw Incidence Data'!F213</f>
        <v>3.9617527060628062</v>
      </c>
      <c r="J17" s="47">
        <f>'SEER Raw Incidence Data'!F225</f>
        <v>1.552321372808263</v>
      </c>
      <c r="K17" s="12">
        <f>'SEER Raw Incidence Data'!F237</f>
        <v>1.0221829898655641</v>
      </c>
      <c r="L17" s="114">
        <v>0.08</v>
      </c>
      <c r="M17" s="12">
        <f>'SEER Raw Inc-based Mort Data'!F197</f>
        <v>7.6276190254117998E-2</v>
      </c>
      <c r="N17" s="21">
        <v>1.1994835444962899</v>
      </c>
      <c r="O17" s="21">
        <f>'NordPred Non-Cardia Adeno'!T8</f>
        <v>0.66976009793184799</v>
      </c>
      <c r="P17" s="21">
        <f>'NordPred All'!T8</f>
        <v>0.19577000283902199</v>
      </c>
      <c r="Q17" s="56">
        <v>0.5</v>
      </c>
      <c r="R17" s="56">
        <v>0.2</v>
      </c>
      <c r="S17" s="56">
        <v>0.15</v>
      </c>
      <c r="T17" s="56">
        <v>0.15</v>
      </c>
      <c r="U17" s="66">
        <f t="shared" si="0"/>
        <v>0.6</v>
      </c>
      <c r="V17" s="66">
        <f t="shared" si="5"/>
        <v>0.6</v>
      </c>
      <c r="W17" s="67">
        <f t="shared" si="1"/>
        <v>0.76400000000000001</v>
      </c>
      <c r="X17" s="68">
        <f t="shared" si="2"/>
        <v>1.552321372808263</v>
      </c>
      <c r="Y17" s="76">
        <f t="shared" si="6"/>
        <v>1.1859735288255129</v>
      </c>
      <c r="Z17" s="69">
        <f t="shared" si="7"/>
        <v>0.36634784398275011</v>
      </c>
      <c r="AA17" s="80">
        <f t="shared" si="8"/>
        <v>0.23600000000000002</v>
      </c>
      <c r="AB17" s="84">
        <f t="shared" si="3"/>
        <v>0.66976009793184799</v>
      </c>
      <c r="AC17" s="85">
        <f t="shared" si="9"/>
        <v>0.51169671481993184</v>
      </c>
      <c r="AD17" s="89">
        <f t="shared" si="10"/>
        <v>0.15806338311191614</v>
      </c>
      <c r="AE17" s="90">
        <f t="shared" si="11"/>
        <v>0.23600000000000004</v>
      </c>
      <c r="AF17" s="119">
        <f t="shared" si="4"/>
        <v>0.19577000283902199</v>
      </c>
      <c r="AG17" s="106">
        <f t="shared" si="12"/>
        <v>0.1495682821690128</v>
      </c>
      <c r="AH17" s="120">
        <f t="shared" si="13"/>
        <v>4.6201720670009189E-2</v>
      </c>
      <c r="AI17" s="121">
        <f t="shared" si="14"/>
        <v>0.23599999999999999</v>
      </c>
      <c r="AJ17" s="121">
        <v>0.23599999999999999</v>
      </c>
      <c r="AK17" s="121">
        <f t="shared" si="15"/>
        <v>0</v>
      </c>
      <c r="AL17" s="129"/>
    </row>
    <row r="18" spans="1:39" x14ac:dyDescent="0.35">
      <c r="A18" s="139"/>
      <c r="B18" s="13" t="s">
        <v>20</v>
      </c>
      <c r="C18" s="12">
        <f>'SEER Raw Incidence Data'!F245</f>
        <v>12.36595332148995</v>
      </c>
      <c r="D18" s="12">
        <f>'SEER Raw Incidence Data'!F257</f>
        <v>5.9785807380757214</v>
      </c>
      <c r="E18" s="12">
        <f>'SEER Raw Incidence Data'!F269</f>
        <v>3.975500695917018</v>
      </c>
      <c r="F18" s="12">
        <f>'SEER Raw Incidence Data'!F281</f>
        <v>2.411871887497214</v>
      </c>
      <c r="G18" s="12">
        <f>'SEER Raw Incidence Data'!F249</f>
        <v>9.7428723139011737</v>
      </c>
      <c r="H18" s="12">
        <f>'SEER Raw Incidence Data'!F253</f>
        <v>2.623081007588778</v>
      </c>
      <c r="I18" s="12">
        <f>'SEER Raw Incidence Data'!F261</f>
        <v>5.7775914141176203</v>
      </c>
      <c r="J18" s="47">
        <f>'SEER Raw Incidence Data'!F273</f>
        <v>2.4391246771864479</v>
      </c>
      <c r="K18" s="12">
        <f>'SEER Raw Incidence Data'!F285</f>
        <v>1.526156222597107</v>
      </c>
      <c r="L18" s="114">
        <v>8.5999999999999993E-2</v>
      </c>
      <c r="M18" s="12">
        <f>'SEER Raw Inc-based Mort Data'!F245</f>
        <v>0.103740066336869</v>
      </c>
      <c r="N18" s="21">
        <v>1.9025943287328999</v>
      </c>
      <c r="O18" s="21">
        <f>'NordPred Non-Cardia Adeno'!T9</f>
        <v>0.89480272629908597</v>
      </c>
      <c r="P18" s="21">
        <f>'NordPred All'!T9</f>
        <v>0.36010378348490102</v>
      </c>
      <c r="Q18" s="56">
        <v>0.4</v>
      </c>
      <c r="R18" s="56">
        <v>0.2</v>
      </c>
      <c r="S18" s="56">
        <v>0.2</v>
      </c>
      <c r="T18" s="56">
        <v>0.2</v>
      </c>
      <c r="U18" s="66">
        <f t="shared" si="0"/>
        <v>0.6</v>
      </c>
      <c r="V18" s="66">
        <f t="shared" si="5"/>
        <v>0.6</v>
      </c>
      <c r="W18" s="67">
        <f t="shared" si="1"/>
        <v>0.71199999999999997</v>
      </c>
      <c r="X18" s="68">
        <f t="shared" si="2"/>
        <v>2.4391246771864479</v>
      </c>
      <c r="Y18" s="76">
        <f t="shared" si="6"/>
        <v>1.7366567701567508</v>
      </c>
      <c r="Z18" s="69">
        <f t="shared" si="7"/>
        <v>0.70246790702969708</v>
      </c>
      <c r="AA18" s="80">
        <f t="shared" si="8"/>
        <v>0.28800000000000003</v>
      </c>
      <c r="AB18" s="84">
        <f t="shared" si="3"/>
        <v>0.89480272629908597</v>
      </c>
      <c r="AC18" s="85">
        <f t="shared" si="9"/>
        <v>0.63709954112494915</v>
      </c>
      <c r="AD18" s="89">
        <f t="shared" si="10"/>
        <v>0.25770318517413682</v>
      </c>
      <c r="AE18" s="90">
        <f t="shared" si="11"/>
        <v>0.28800000000000009</v>
      </c>
      <c r="AF18" s="119">
        <f t="shared" si="4"/>
        <v>0.36010378348490102</v>
      </c>
      <c r="AG18" s="106">
        <f t="shared" si="12"/>
        <v>0.2563938938412495</v>
      </c>
      <c r="AH18" s="120">
        <f t="shared" si="13"/>
        <v>0.10370988964365152</v>
      </c>
      <c r="AI18" s="121">
        <f t="shared" si="14"/>
        <v>0.28800000000000009</v>
      </c>
      <c r="AJ18" s="121">
        <v>0.28800000000000009</v>
      </c>
      <c r="AK18" s="121">
        <f t="shared" si="15"/>
        <v>0</v>
      </c>
      <c r="AL18" s="129"/>
    </row>
    <row r="19" spans="1:39" x14ac:dyDescent="0.35">
      <c r="A19" s="139"/>
      <c r="B19" s="13" t="s">
        <v>21</v>
      </c>
      <c r="C19" s="12">
        <f>'SEER Raw Incidence Data'!F293</f>
        <v>17.566582540017279</v>
      </c>
      <c r="D19" s="12">
        <f>'SEER Raw Incidence Data'!F305</f>
        <v>8.4062158300060208</v>
      </c>
      <c r="E19" s="12">
        <f>'SEER Raw Incidence Data'!F317</f>
        <v>5.7094354580501214</v>
      </c>
      <c r="F19" s="12">
        <f>'SEER Raw Incidence Data'!F329</f>
        <v>3.4509312519611379</v>
      </c>
      <c r="G19" s="12">
        <f>'SEER Raw Incidence Data'!F297</f>
        <v>13.570767406167541</v>
      </c>
      <c r="H19" s="12">
        <f>'SEER Raw Incidence Data'!F301</f>
        <v>3.9958151338497379</v>
      </c>
      <c r="I19" s="12">
        <f>'SEER Raw Incidence Data'!F309</f>
        <v>8.078495814087514</v>
      </c>
      <c r="J19" s="47">
        <f>'SEER Raw Incidence Data'!F321</f>
        <v>3.4193437805473059</v>
      </c>
      <c r="K19" s="12">
        <f>'SEER Raw Incidence Data'!F333</f>
        <v>2.0729278115327201</v>
      </c>
      <c r="L19" s="114">
        <v>9.4E-2</v>
      </c>
      <c r="M19" s="12">
        <f>'SEER Raw Inc-based Mort Data'!F293</f>
        <v>0.13020323438421599</v>
      </c>
      <c r="N19" s="21">
        <v>2.50288961589305</v>
      </c>
      <c r="O19" s="21">
        <f>'NordPred Non-Cardia Adeno'!T10</f>
        <v>1.30730078387267</v>
      </c>
      <c r="P19" s="21">
        <f>'NordPred All'!T10</f>
        <v>0.49347444502724203</v>
      </c>
      <c r="Q19" s="56">
        <v>0.3</v>
      </c>
      <c r="R19" s="56">
        <v>0.3</v>
      </c>
      <c r="S19" s="56">
        <v>0.2</v>
      </c>
      <c r="T19" s="56">
        <v>0.2</v>
      </c>
      <c r="U19" s="66">
        <f t="shared" si="0"/>
        <v>0.6</v>
      </c>
      <c r="V19" s="66">
        <f t="shared" si="5"/>
        <v>0.6</v>
      </c>
      <c r="W19" s="67">
        <f t="shared" si="1"/>
        <v>0.67199999999999993</v>
      </c>
      <c r="X19" s="68">
        <f t="shared" si="2"/>
        <v>3.4193437805473059</v>
      </c>
      <c r="Y19" s="76">
        <f t="shared" si="6"/>
        <v>2.2977990205277892</v>
      </c>
      <c r="Z19" s="69">
        <f t="shared" si="7"/>
        <v>1.1215447600195168</v>
      </c>
      <c r="AA19" s="80">
        <f t="shared" si="8"/>
        <v>0.32800000000000012</v>
      </c>
      <c r="AB19" s="84">
        <f t="shared" si="3"/>
        <v>1.30730078387267</v>
      </c>
      <c r="AC19" s="85">
        <f t="shared" si="9"/>
        <v>0.87850612676243411</v>
      </c>
      <c r="AD19" s="89">
        <f t="shared" si="10"/>
        <v>0.4287946571102359</v>
      </c>
      <c r="AE19" s="90">
        <f t="shared" si="11"/>
        <v>0.32800000000000012</v>
      </c>
      <c r="AF19" s="119">
        <f t="shared" si="4"/>
        <v>0.49347444502724203</v>
      </c>
      <c r="AG19" s="106">
        <f t="shared" si="12"/>
        <v>0.33161482705830658</v>
      </c>
      <c r="AH19" s="120">
        <f t="shared" si="13"/>
        <v>0.16185961796893544</v>
      </c>
      <c r="AI19" s="121">
        <f t="shared" si="14"/>
        <v>0.32800000000000012</v>
      </c>
      <c r="AJ19" s="121">
        <v>0.32800000000000012</v>
      </c>
      <c r="AK19" s="121">
        <f t="shared" si="15"/>
        <v>0</v>
      </c>
      <c r="AL19" s="129"/>
    </row>
    <row r="20" spans="1:39" x14ac:dyDescent="0.35">
      <c r="A20" s="139"/>
      <c r="B20" s="13" t="s">
        <v>22</v>
      </c>
      <c r="C20" s="12">
        <f>'SEER Raw Incidence Data'!F341</f>
        <v>23.581151918477911</v>
      </c>
      <c r="D20" s="12">
        <f>'SEER Raw Incidence Data'!F353</f>
        <v>11.069227854613191</v>
      </c>
      <c r="E20" s="12">
        <f>'SEER Raw Incidence Data'!F365</f>
        <v>7.916859625145424</v>
      </c>
      <c r="F20" s="12">
        <f>'SEER Raw Incidence Data'!F377</f>
        <v>4.5950644387192963</v>
      </c>
      <c r="G20" s="12">
        <f>'SEER Raw Incidence Data'!F345</f>
        <v>18.903941076384861</v>
      </c>
      <c r="H20" s="12">
        <f>'SEER Raw Incidence Data'!F349</f>
        <v>4.6772108420930492</v>
      </c>
      <c r="I20" s="12">
        <f>'SEER Raw Incidence Data'!F357</f>
        <v>10.694434889220441</v>
      </c>
      <c r="J20" s="47">
        <f>'SEER Raw Incidence Data'!F369</f>
        <v>5.2060283138115828</v>
      </c>
      <c r="K20" s="12">
        <f>'SEER Raw Incidence Data'!F381</f>
        <v>3.003477873352836</v>
      </c>
      <c r="L20" s="114">
        <v>0.104</v>
      </c>
      <c r="M20" s="12">
        <f>'SEER Raw Inc-based Mort Data'!F341</f>
        <v>0.13554034390636999</v>
      </c>
      <c r="N20" s="21">
        <v>2.9595058694032601</v>
      </c>
      <c r="O20" s="21">
        <f>'NordPred Non-Cardia Adeno'!T11</f>
        <v>1.56898054667826</v>
      </c>
      <c r="P20" s="21">
        <f>'NordPred All'!T11</f>
        <v>0.688356526116228</v>
      </c>
      <c r="Q20" s="56">
        <v>0.15</v>
      </c>
      <c r="R20" s="56">
        <v>0.25</v>
      </c>
      <c r="S20" s="56">
        <v>0.4</v>
      </c>
      <c r="T20" s="56">
        <v>0.2</v>
      </c>
      <c r="U20" s="66">
        <f t="shared" si="0"/>
        <v>0.6</v>
      </c>
      <c r="V20" s="66">
        <f t="shared" si="5"/>
        <v>0.6</v>
      </c>
      <c r="W20" s="67">
        <f t="shared" si="1"/>
        <v>0.61199999999999999</v>
      </c>
      <c r="X20" s="68">
        <f t="shared" si="2"/>
        <v>5.2060283138115828</v>
      </c>
      <c r="Y20" s="76">
        <f t="shared" si="6"/>
        <v>3.1860893280526885</v>
      </c>
      <c r="Z20" s="69">
        <f t="shared" si="7"/>
        <v>2.0199389857588943</v>
      </c>
      <c r="AA20" s="80">
        <f t="shared" si="8"/>
        <v>0.38800000000000001</v>
      </c>
      <c r="AB20" s="84">
        <f t="shared" si="3"/>
        <v>1.56898054667826</v>
      </c>
      <c r="AC20" s="85">
        <f t="shared" si="9"/>
        <v>0.96021609456709511</v>
      </c>
      <c r="AD20" s="89">
        <f t="shared" si="10"/>
        <v>0.60876445211116492</v>
      </c>
      <c r="AE20" s="90">
        <f t="shared" si="11"/>
        <v>0.38800000000000001</v>
      </c>
      <c r="AF20" s="119">
        <f t="shared" si="4"/>
        <v>0.688356526116228</v>
      </c>
      <c r="AG20" s="106">
        <f t="shared" si="12"/>
        <v>0.42127419398313154</v>
      </c>
      <c r="AH20" s="120">
        <f t="shared" si="13"/>
        <v>0.26708233213309646</v>
      </c>
      <c r="AI20" s="121">
        <f t="shared" si="14"/>
        <v>0.38800000000000001</v>
      </c>
      <c r="AJ20" s="121">
        <v>0.38800000000000001</v>
      </c>
      <c r="AK20" s="121">
        <f t="shared" si="15"/>
        <v>0</v>
      </c>
      <c r="AL20" s="129"/>
    </row>
    <row r="21" spans="1:39" x14ac:dyDescent="0.35">
      <c r="A21" s="139"/>
      <c r="B21" s="13" t="s">
        <v>23</v>
      </c>
      <c r="C21" s="12">
        <f>'SEER Raw Incidence Data'!F389</f>
        <v>29.02628110373562</v>
      </c>
      <c r="D21" s="12">
        <f>'SEER Raw Incidence Data'!F401</f>
        <v>12.489513765767461</v>
      </c>
      <c r="E21" s="12">
        <f>'SEER Raw Incidence Data'!F413</f>
        <v>10.965319550276879</v>
      </c>
      <c r="F21" s="12">
        <f>'SEER Raw Incidence Data'!F425</f>
        <v>5.5714477876912882</v>
      </c>
      <c r="G21" s="12">
        <f>'SEER Raw Incidence Data'!F393</f>
        <v>23.82478336834787</v>
      </c>
      <c r="H21" s="12">
        <f>'SEER Raw Incidence Data'!F397</f>
        <v>5.2014977353877496</v>
      </c>
      <c r="I21" s="12">
        <f>'SEER Raw Incidence Data'!F405</f>
        <v>12.04557370300321</v>
      </c>
      <c r="J21" s="47">
        <f>'SEER Raw Incidence Data'!F417</f>
        <v>7.8651381119732262</v>
      </c>
      <c r="K21" s="12">
        <f>'SEER Raw Incidence Data'!F429</f>
        <v>3.9140715533714361</v>
      </c>
      <c r="L21" s="114">
        <v>0.11600000000000001</v>
      </c>
      <c r="M21" s="12">
        <f>'SEER Raw Inc-based Mort Data'!F389</f>
        <v>0.1309815628561968</v>
      </c>
      <c r="N21" s="21">
        <v>4.3920821207125504</v>
      </c>
      <c r="O21" s="21">
        <f>'NordPred Non-Cardia Adeno'!T12</f>
        <v>2.1238675873723198</v>
      </c>
      <c r="P21" s="21">
        <f>'NordPred All'!T12</f>
        <v>0.87273704395160301</v>
      </c>
      <c r="Q21" s="56">
        <v>0.15</v>
      </c>
      <c r="R21" s="56">
        <v>0.25</v>
      </c>
      <c r="S21" s="56">
        <v>0.4</v>
      </c>
      <c r="T21" s="56">
        <v>0.2</v>
      </c>
      <c r="U21" s="66">
        <f t="shared" si="0"/>
        <v>0.6</v>
      </c>
      <c r="V21" s="66">
        <f t="shared" si="5"/>
        <v>0.6</v>
      </c>
      <c r="W21" s="67">
        <f t="shared" si="1"/>
        <v>0.61199999999999999</v>
      </c>
      <c r="X21" s="68">
        <f t="shared" si="2"/>
        <v>7.8651381119732262</v>
      </c>
      <c r="Y21" s="76">
        <f t="shared" si="6"/>
        <v>4.813464524527614</v>
      </c>
      <c r="Z21" s="69">
        <f t="shared" si="7"/>
        <v>3.0516735874456122</v>
      </c>
      <c r="AA21" s="80">
        <f t="shared" si="8"/>
        <v>0.38800000000000007</v>
      </c>
      <c r="AB21" s="84">
        <f t="shared" si="3"/>
        <v>2.1238675873723198</v>
      </c>
      <c r="AC21" s="85">
        <f t="shared" si="9"/>
        <v>1.2998069634718596</v>
      </c>
      <c r="AD21" s="89">
        <f t="shared" si="10"/>
        <v>0.8240606239004602</v>
      </c>
      <c r="AE21" s="90">
        <f t="shared" si="11"/>
        <v>0.38800000000000007</v>
      </c>
      <c r="AF21" s="119">
        <f t="shared" si="4"/>
        <v>0.87273704395160301</v>
      </c>
      <c r="AG21" s="106">
        <f t="shared" si="12"/>
        <v>0.53411507089838106</v>
      </c>
      <c r="AH21" s="120">
        <f t="shared" si="13"/>
        <v>0.33862197305322195</v>
      </c>
      <c r="AI21" s="121">
        <f t="shared" si="14"/>
        <v>0.38799999999999996</v>
      </c>
      <c r="AJ21" s="121">
        <v>0.38799999999999996</v>
      </c>
      <c r="AK21" s="121">
        <f t="shared" si="15"/>
        <v>0</v>
      </c>
      <c r="AL21" s="129"/>
    </row>
    <row r="22" spans="1:39" x14ac:dyDescent="0.35">
      <c r="A22" s="139"/>
      <c r="B22" s="13" t="s">
        <v>24</v>
      </c>
      <c r="C22" s="12">
        <f>'SEER Raw Incidence Data'!F437</f>
        <v>32.940898493605793</v>
      </c>
      <c r="D22" s="12">
        <f>'SEER Raw Incidence Data'!F449</f>
        <v>12.37811468435009</v>
      </c>
      <c r="E22" s="12">
        <f>'SEER Raw Incidence Data'!F461</f>
        <v>13.10185655755371</v>
      </c>
      <c r="F22" s="12">
        <f>'SEER Raw Incidence Data'!F473</f>
        <v>7.4609272517019916</v>
      </c>
      <c r="G22" s="12">
        <f>'SEER Raw Incidence Data'!F441</f>
        <v>28.311079157670889</v>
      </c>
      <c r="H22" s="12">
        <f>'SEER Raw Incidence Data'!F445</f>
        <v>4.6298193359349016</v>
      </c>
      <c r="I22" s="12">
        <f>'SEER Raw Incidence Data'!F453</f>
        <v>12.058816799113201</v>
      </c>
      <c r="J22" s="47">
        <f>'SEER Raw Incidence Data'!F465</f>
        <v>10.60068978986474</v>
      </c>
      <c r="K22" s="12">
        <f>'SEER Raw Incidence Data'!F477</f>
        <v>5.6515725686929494</v>
      </c>
      <c r="L22" s="114">
        <v>0.13100000000000001</v>
      </c>
      <c r="M22" s="12">
        <f>'SEER Raw Inc-based Mort Data'!F437</f>
        <v>0.12008496424846569</v>
      </c>
      <c r="N22" s="21">
        <v>5.4334133419380501</v>
      </c>
      <c r="O22" s="21">
        <f>'NordPred Non-Cardia Adeno'!T13</f>
        <v>2.35500376143463</v>
      </c>
      <c r="P22" s="21">
        <f>'NordPred All'!T13</f>
        <v>1.2034092313547899</v>
      </c>
      <c r="Q22" s="56">
        <v>0.05</v>
      </c>
      <c r="R22" s="56">
        <v>0.15</v>
      </c>
      <c r="S22" s="56">
        <v>0.5</v>
      </c>
      <c r="T22" s="56">
        <v>0.3</v>
      </c>
      <c r="U22" s="66">
        <f t="shared" si="0"/>
        <v>0.6</v>
      </c>
      <c r="V22" s="66">
        <f t="shared" si="5"/>
        <v>0.6</v>
      </c>
      <c r="W22" s="67">
        <f t="shared" si="1"/>
        <v>0.54800000000000004</v>
      </c>
      <c r="X22" s="68">
        <f t="shared" si="2"/>
        <v>10.60068978986474</v>
      </c>
      <c r="Y22" s="76">
        <f t="shared" si="6"/>
        <v>5.8091780048458777</v>
      </c>
      <c r="Z22" s="69">
        <f t="shared" si="7"/>
        <v>4.7915117850188622</v>
      </c>
      <c r="AA22" s="80">
        <f t="shared" si="8"/>
        <v>0.45199999999999996</v>
      </c>
      <c r="AB22" s="84">
        <f t="shared" si="3"/>
        <v>2.35500376143463</v>
      </c>
      <c r="AC22" s="85">
        <f t="shared" si="9"/>
        <v>1.2905420612661773</v>
      </c>
      <c r="AD22" s="89">
        <f t="shared" si="10"/>
        <v>1.0644617001684527</v>
      </c>
      <c r="AE22" s="90">
        <f t="shared" si="11"/>
        <v>0.45199999999999996</v>
      </c>
      <c r="AF22" s="119">
        <f t="shared" si="4"/>
        <v>1.2034092313547899</v>
      </c>
      <c r="AG22" s="106">
        <f t="shared" si="12"/>
        <v>0.65946825878242499</v>
      </c>
      <c r="AH22" s="120">
        <f t="shared" si="13"/>
        <v>0.54394097257236496</v>
      </c>
      <c r="AI22" s="121">
        <f t="shared" si="14"/>
        <v>0.4519999999999999</v>
      </c>
      <c r="AJ22" s="121">
        <v>0.4519999999999999</v>
      </c>
      <c r="AK22" s="121">
        <f t="shared" si="15"/>
        <v>0</v>
      </c>
      <c r="AL22" s="129"/>
    </row>
    <row r="23" spans="1:39" x14ac:dyDescent="0.35">
      <c r="A23" s="139"/>
      <c r="B23" s="13" t="s">
        <v>25</v>
      </c>
      <c r="C23" s="12">
        <f>'SEER Raw Incidence Data'!F485</f>
        <v>30.056648575179459</v>
      </c>
      <c r="D23" s="12">
        <f>'SEER Raw Incidence Data'!F497</f>
        <v>9.5799191540143109</v>
      </c>
      <c r="E23" s="12">
        <f>'SEER Raw Incidence Data'!F509</f>
        <v>13.493496969110179</v>
      </c>
      <c r="F23" s="12">
        <f>'SEER Raw Incidence Data'!F521</f>
        <v>6.9832324520549633</v>
      </c>
      <c r="G23" s="12">
        <f>'SEER Raw Incidence Data'!F489</f>
        <v>26.903529008514539</v>
      </c>
      <c r="H23" s="12">
        <f>'SEER Raw Incidence Data'!F493</f>
        <v>3.1531195666649232</v>
      </c>
      <c r="I23" s="12">
        <f>'SEER Raw Incidence Data'!F501</f>
        <v>9.3295243648968018</v>
      </c>
      <c r="J23" s="47">
        <f>'SEER Raw Incidence Data'!F513</f>
        <v>11.67581627773864</v>
      </c>
      <c r="K23" s="12">
        <f>'SEER Raw Incidence Data'!F525</f>
        <v>5.8981883658790917</v>
      </c>
      <c r="L23" s="114">
        <v>0.14699999999999999</v>
      </c>
      <c r="M23" s="12">
        <f>'SEER Raw Inc-based Mort Data'!F485</f>
        <v>0.14554742426040879</v>
      </c>
      <c r="N23" s="21">
        <v>5.1569492687704601</v>
      </c>
      <c r="O23" s="21">
        <f>'NordPred Non-Cardia Adeno'!T14</f>
        <v>1.9204104656116201</v>
      </c>
      <c r="P23" s="21">
        <f>'NordPred All'!T14</f>
        <v>1.4648382232245201</v>
      </c>
      <c r="Q23" s="56">
        <v>0.05</v>
      </c>
      <c r="R23" s="56">
        <v>0.15</v>
      </c>
      <c r="S23" s="56">
        <v>0.5</v>
      </c>
      <c r="T23" s="56">
        <v>0.3</v>
      </c>
      <c r="U23" s="66">
        <f t="shared" si="0"/>
        <v>0.6</v>
      </c>
      <c r="V23" s="66">
        <f t="shared" si="5"/>
        <v>0.6</v>
      </c>
      <c r="W23" s="67">
        <f t="shared" si="1"/>
        <v>0.54800000000000004</v>
      </c>
      <c r="X23" s="68">
        <f t="shared" si="2"/>
        <v>11.67581627773864</v>
      </c>
      <c r="Y23" s="76">
        <f t="shared" si="6"/>
        <v>6.3983473202007755</v>
      </c>
      <c r="Z23" s="69">
        <f t="shared" si="7"/>
        <v>5.2774689575378648</v>
      </c>
      <c r="AA23" s="80">
        <f t="shared" si="8"/>
        <v>0.45199999999999996</v>
      </c>
      <c r="AB23" s="84">
        <f t="shared" si="3"/>
        <v>1.9204104656116201</v>
      </c>
      <c r="AC23" s="85">
        <f t="shared" si="9"/>
        <v>1.052384935155168</v>
      </c>
      <c r="AD23" s="89">
        <f t="shared" si="10"/>
        <v>0.86802553045645214</v>
      </c>
      <c r="AE23" s="90">
        <f t="shared" si="11"/>
        <v>0.4519999999999999</v>
      </c>
      <c r="AF23" s="119">
        <f t="shared" si="4"/>
        <v>1.4648382232245201</v>
      </c>
      <c r="AG23" s="106">
        <f t="shared" si="12"/>
        <v>0.80273134632703702</v>
      </c>
      <c r="AH23" s="120">
        <f t="shared" si="13"/>
        <v>0.66210687689748304</v>
      </c>
      <c r="AI23" s="121">
        <f t="shared" si="14"/>
        <v>0.45199999999999996</v>
      </c>
      <c r="AJ23" s="121">
        <v>0.45199999999999996</v>
      </c>
      <c r="AK23" s="121">
        <f t="shared" si="15"/>
        <v>0</v>
      </c>
      <c r="AL23" s="129"/>
    </row>
    <row r="24" spans="1:39" x14ac:dyDescent="0.35">
      <c r="A24" s="140"/>
      <c r="B24" s="14" t="s">
        <v>77</v>
      </c>
      <c r="C24" s="19">
        <f>'SEER Raw Incidence Data'!F533</f>
        <v>7.1710749357684014</v>
      </c>
      <c r="D24" s="19">
        <f>'SEER Raw Incidence Data'!F545</f>
        <v>3.0822102904448752</v>
      </c>
      <c r="E24" s="19">
        <f>'SEER Raw Incidence Data'!F557</f>
        <v>2.584232483973504</v>
      </c>
      <c r="F24" s="19">
        <f>'SEER Raw Incidence Data'!F569</f>
        <v>1.504632161350022</v>
      </c>
      <c r="G24" s="19">
        <f>'SEER Raw Incidence Data'!F537</f>
        <v>5.7347688308727021</v>
      </c>
      <c r="H24" s="19">
        <f>'SEER Raw Incidence Data'!F541</f>
        <v>1.4363061048956991</v>
      </c>
      <c r="I24" s="19">
        <f>'SEER Raw Incidence Data'!F549</f>
        <v>2.9713324194727342</v>
      </c>
      <c r="J24" s="48">
        <f>'SEER Raw Incidence Data'!F561</f>
        <v>1.751918992004996</v>
      </c>
      <c r="K24" s="19">
        <f>'SEER Raw Incidence Data'!F573</f>
        <v>1.011517419394973</v>
      </c>
      <c r="L24" s="115">
        <v>7.8E-2</v>
      </c>
      <c r="M24" s="19">
        <f>'SEER Raw Inc-based Mort Data'!F533</f>
        <v>0.93521725397578226</v>
      </c>
      <c r="N24" s="24">
        <v>1.305852279145759</v>
      </c>
      <c r="O24" s="60">
        <f>'&lt;40 NP All Mortality Rate Calcs'!W15</f>
        <v>3.2509035496737192E-2</v>
      </c>
      <c r="P24" s="60">
        <f>'&lt;40 NP All Mortality Rate Calcs'!W133</f>
        <v>0.28966501603693934</v>
      </c>
      <c r="Q24" s="57">
        <f>AVERAGE(Q13:Q23)</f>
        <v>0.38181818181818178</v>
      </c>
      <c r="R24" s="57">
        <f t="shared" ref="R24:T24" si="16">AVERAGE(R13:R23)</f>
        <v>0.22727272727272727</v>
      </c>
      <c r="S24" s="57">
        <f t="shared" si="16"/>
        <v>0.24090909090909091</v>
      </c>
      <c r="T24" s="57">
        <f t="shared" si="16"/>
        <v>0.16818181818181818</v>
      </c>
      <c r="U24" s="70">
        <f t="shared" si="0"/>
        <v>0.6</v>
      </c>
      <c r="V24" s="70">
        <f t="shared" si="5"/>
        <v>0.6</v>
      </c>
      <c r="W24" s="71">
        <f t="shared" si="1"/>
        <v>0.72327272727272718</v>
      </c>
      <c r="X24" s="72">
        <f t="shared" si="2"/>
        <v>1.751918992004996</v>
      </c>
      <c r="Y24" s="77">
        <f t="shared" si="6"/>
        <v>1.2671152273083406</v>
      </c>
      <c r="Z24" s="73">
        <f t="shared" si="7"/>
        <v>0.48480376469665543</v>
      </c>
      <c r="AA24" s="81">
        <f t="shared" si="8"/>
        <v>0.27672727272727282</v>
      </c>
      <c r="AB24" s="104">
        <f t="shared" si="3"/>
        <v>3.2509035496737192E-2</v>
      </c>
      <c r="AC24" s="87">
        <f>AB24*W24</f>
        <v>2.3512898764731005E-2</v>
      </c>
      <c r="AD24" s="91">
        <f t="shared" si="10"/>
        <v>8.9961367320061866E-3</v>
      </c>
      <c r="AE24" s="92">
        <f t="shared" si="11"/>
        <v>0.27672727272727282</v>
      </c>
      <c r="AF24" s="122">
        <f t="shared" si="4"/>
        <v>0.28966501603693934</v>
      </c>
      <c r="AG24" s="107">
        <f t="shared" si="12"/>
        <v>0.20950680614453537</v>
      </c>
      <c r="AH24" s="108">
        <f t="shared" si="13"/>
        <v>8.0158209892403964E-2</v>
      </c>
      <c r="AI24" s="109">
        <f t="shared" si="14"/>
        <v>0.27672727272727282</v>
      </c>
      <c r="AJ24" s="109">
        <v>0.27672727272727282</v>
      </c>
      <c r="AK24" s="131">
        <f t="shared" si="15"/>
        <v>0</v>
      </c>
      <c r="AL24" s="130"/>
      <c r="AM24" s="126"/>
    </row>
    <row r="25" spans="1:39" x14ac:dyDescent="0.35">
      <c r="A25" s="138" t="s">
        <v>27</v>
      </c>
      <c r="B25" s="11" t="s">
        <v>15</v>
      </c>
      <c r="C25" s="12">
        <f>'SEER Raw Incidence Data'!F581</f>
        <v>0.52463644294005596</v>
      </c>
      <c r="D25" s="12">
        <f>'SEER Raw Incidence Data'!F593</f>
        <v>4.5700038583628567E-2</v>
      </c>
      <c r="E25" s="12">
        <f>'SEER Raw Incidence Data'!F605</f>
        <v>0.30893226082532921</v>
      </c>
      <c r="F25" s="12">
        <f>'SEER Raw Incidence Data'!F617</f>
        <v>0.1700041435310983</v>
      </c>
      <c r="G25" s="12">
        <f>'SEER Raw Incidence Data'!F585</f>
        <v>0.3400082870621966</v>
      </c>
      <c r="H25" s="12">
        <f>'SEER Raw Incidence Data'!F589</f>
        <v>0.18462815587785941</v>
      </c>
      <c r="I25" s="12">
        <f>'SEER Raw Incidence Data'!F597</f>
        <v>3.6560030866902862E-2</v>
      </c>
      <c r="J25" s="47">
        <f>'SEER Raw Incidence Data'!F609</f>
        <v>0.20290817131131089</v>
      </c>
      <c r="K25" s="12">
        <f>'SEER Raw Incidence Data'!F621</f>
        <v>0.1005400848839829</v>
      </c>
      <c r="L25" s="114">
        <v>3.9E-2</v>
      </c>
      <c r="M25" s="12">
        <f>'SEER Raw Inc-based Mort Data'!F581</f>
        <v>3.5605963959522757E-2</v>
      </c>
      <c r="N25" s="51">
        <v>0.14101128761763151</v>
      </c>
      <c r="O25" s="49" t="str">
        <f>'NordPred Non-Cardia Adeno'!T15</f>
        <v>N/A</v>
      </c>
      <c r="P25" s="21">
        <f>'NordPred All'!T15</f>
        <v>9.5299961814977352E-2</v>
      </c>
      <c r="Q25" s="56">
        <v>0.6</v>
      </c>
      <c r="R25" s="56">
        <v>0.2</v>
      </c>
      <c r="S25" s="56">
        <v>0.1</v>
      </c>
      <c r="T25" s="56">
        <v>0.1</v>
      </c>
      <c r="U25" s="66">
        <f t="shared" si="0"/>
        <v>0.6</v>
      </c>
      <c r="V25" s="66">
        <f t="shared" si="5"/>
        <v>0.6</v>
      </c>
      <c r="W25" s="67">
        <f t="shared" si="1"/>
        <v>0.81600000000000006</v>
      </c>
      <c r="X25" s="68">
        <f t="shared" si="2"/>
        <v>0.20290817131131089</v>
      </c>
      <c r="Y25" s="76">
        <f t="shared" si="6"/>
        <v>0.1655730677900297</v>
      </c>
      <c r="Z25" s="69">
        <f t="shared" si="7"/>
        <v>3.7335103521281193E-2</v>
      </c>
      <c r="AA25" s="80">
        <f t="shared" si="8"/>
        <v>0.18399999999999994</v>
      </c>
      <c r="AB25" s="84" t="str">
        <f t="shared" si="3"/>
        <v>N/A</v>
      </c>
      <c r="AC25" s="85" t="e">
        <f t="shared" ref="AC25:AC71" si="17">AB25*W25</f>
        <v>#VALUE!</v>
      </c>
      <c r="AD25" s="89" t="e">
        <f t="shared" si="10"/>
        <v>#VALUE!</v>
      </c>
      <c r="AE25" s="90" t="e">
        <f t="shared" si="11"/>
        <v>#VALUE!</v>
      </c>
      <c r="AF25" s="119">
        <f t="shared" si="4"/>
        <v>9.5299961814977352E-2</v>
      </c>
      <c r="AG25" s="106">
        <f t="shared" si="12"/>
        <v>7.7764768841021528E-2</v>
      </c>
      <c r="AH25" s="120">
        <f t="shared" si="13"/>
        <v>1.7535192973955824E-2</v>
      </c>
      <c r="AI25" s="121">
        <f t="shared" si="14"/>
        <v>0.18399999999999991</v>
      </c>
      <c r="AJ25" s="121">
        <v>0.18399999999999991</v>
      </c>
      <c r="AK25" s="121">
        <f t="shared" si="15"/>
        <v>0</v>
      </c>
      <c r="AL25" s="129"/>
    </row>
    <row r="26" spans="1:39" x14ac:dyDescent="0.35">
      <c r="A26" s="139"/>
      <c r="B26" s="13" t="s">
        <v>16</v>
      </c>
      <c r="C26" s="12">
        <f>'SEER Raw Incidence Data'!F629</f>
        <v>3.8295293629163898</v>
      </c>
      <c r="D26" s="12">
        <f>'SEER Raw Incidence Data'!F641</f>
        <v>0.39675304210395029</v>
      </c>
      <c r="E26" s="12">
        <f>'SEER Raw Incidence Data'!F653</f>
        <v>2.1217662686428649</v>
      </c>
      <c r="F26" s="12">
        <f>'SEER Raw Incidence Data'!F665</f>
        <v>1.3110100521695749</v>
      </c>
      <c r="G26" s="12">
        <f>'SEER Raw Incidence Data'!F633</f>
        <v>2.43226864941987</v>
      </c>
      <c r="H26" s="12">
        <f>'SEER Raw Incidence Data'!F637</f>
        <v>1.3972607134965209</v>
      </c>
      <c r="I26" s="12">
        <f>'SEER Raw Incidence Data'!F645</f>
        <v>0.36225277757317198</v>
      </c>
      <c r="J26" s="47">
        <f>'SEER Raw Incidence Data'!F657</f>
        <v>1.328260184434964</v>
      </c>
      <c r="K26" s="12">
        <f>'SEER Raw Incidence Data'!F669</f>
        <v>0.74175568741173326</v>
      </c>
      <c r="L26" s="114">
        <v>6.7000000000000004E-2</v>
      </c>
      <c r="M26" s="12">
        <f>'SEER Raw Inc-based Mort Data'!F629</f>
        <v>2.2459146497545129E-2</v>
      </c>
      <c r="N26" s="21">
        <v>0.15669471288321901</v>
      </c>
      <c r="O26" s="49">
        <f>'NordPred Non-Cardia Adeno'!T16</f>
        <v>1.0706724707442599E-3</v>
      </c>
      <c r="P26" s="21">
        <f>'NordPred All'!T16</f>
        <v>3.5922398943674702E-2</v>
      </c>
      <c r="Q26" s="56">
        <v>0.6</v>
      </c>
      <c r="R26" s="56">
        <v>0.2</v>
      </c>
      <c r="S26" s="56">
        <v>0.1</v>
      </c>
      <c r="T26" s="56">
        <v>0.1</v>
      </c>
      <c r="U26" s="66">
        <f t="shared" si="0"/>
        <v>0.6</v>
      </c>
      <c r="V26" s="66">
        <f t="shared" si="5"/>
        <v>0.6</v>
      </c>
      <c r="W26" s="67">
        <f t="shared" si="1"/>
        <v>0.81600000000000006</v>
      </c>
      <c r="X26" s="68">
        <f t="shared" si="2"/>
        <v>1.328260184434964</v>
      </c>
      <c r="Y26" s="76">
        <f t="shared" si="6"/>
        <v>1.0838603104989306</v>
      </c>
      <c r="Z26" s="69">
        <f t="shared" si="7"/>
        <v>0.24439987393603335</v>
      </c>
      <c r="AA26" s="80">
        <f t="shared" si="8"/>
        <v>0.184</v>
      </c>
      <c r="AB26" s="84">
        <f t="shared" si="3"/>
        <v>1.0706724707442599E-3</v>
      </c>
      <c r="AC26" s="85">
        <f t="shared" si="17"/>
        <v>8.7366873612731619E-4</v>
      </c>
      <c r="AD26" s="89">
        <f t="shared" si="10"/>
        <v>1.9700373461694373E-4</v>
      </c>
      <c r="AE26" s="90">
        <f t="shared" si="11"/>
        <v>0.18399999999999991</v>
      </c>
      <c r="AF26" s="119">
        <f t="shared" si="4"/>
        <v>3.5922398943674702E-2</v>
      </c>
      <c r="AG26" s="106">
        <f t="shared" si="12"/>
        <v>2.931267753803856E-2</v>
      </c>
      <c r="AH26" s="120">
        <f t="shared" si="13"/>
        <v>6.6097214056361417E-3</v>
      </c>
      <c r="AI26" s="121">
        <f t="shared" si="14"/>
        <v>0.18399999999999991</v>
      </c>
      <c r="AJ26" s="121">
        <v>0.18399999999999991</v>
      </c>
      <c r="AK26" s="121">
        <f t="shared" si="15"/>
        <v>0</v>
      </c>
      <c r="AL26" s="129"/>
    </row>
    <row r="27" spans="1:39" x14ac:dyDescent="0.35">
      <c r="A27" s="139"/>
      <c r="B27" s="13" t="s">
        <v>17</v>
      </c>
      <c r="C27" s="12">
        <f>'SEER Raw Incidence Data'!F677</f>
        <v>6.1723911960903273</v>
      </c>
      <c r="D27" s="12">
        <f>'SEER Raw Incidence Data'!F689</f>
        <v>0.80509450383786874</v>
      </c>
      <c r="E27" s="12">
        <f>'SEER Raw Incidence Data'!F701</f>
        <v>3.1868324110248971</v>
      </c>
      <c r="F27" s="12">
        <f>'SEER Raw Incidence Data'!F713</f>
        <v>2.180464281227561</v>
      </c>
      <c r="G27" s="12">
        <f>'SEER Raw Incidence Data'!F681</f>
        <v>3.9248357062096102</v>
      </c>
      <c r="H27" s="12">
        <f>'SEER Raw Incidence Data'!F685</f>
        <v>2.2475554898807171</v>
      </c>
      <c r="I27" s="12">
        <f>'SEER Raw Incidence Data'!F693</f>
        <v>0.67091208653155732</v>
      </c>
      <c r="J27" s="47">
        <f>'SEER Raw Incidence Data'!F705</f>
        <v>2.0127362595946718</v>
      </c>
      <c r="K27" s="12">
        <f>'SEER Raw Incidence Data'!F717</f>
        <v>1.2411873600833809</v>
      </c>
      <c r="L27" s="114">
        <v>8.2000000000000003E-2</v>
      </c>
      <c r="M27" s="12">
        <f>'SEER Raw Inc-based Mort Data'!F677</f>
        <v>4.5466077056005992E-2</v>
      </c>
      <c r="N27" s="21">
        <v>0.52190185691567303</v>
      </c>
      <c r="O27" s="49">
        <f>'NordPred Non-Cardia Adeno'!T17</f>
        <v>2.8937412780698901E-2</v>
      </c>
      <c r="P27" s="21">
        <f>'NordPred All'!T17</f>
        <v>0.136187076898869</v>
      </c>
      <c r="Q27" s="56">
        <v>0.5</v>
      </c>
      <c r="R27" s="56">
        <v>0.3</v>
      </c>
      <c r="S27" s="56">
        <v>0.1</v>
      </c>
      <c r="T27" s="56">
        <v>0.1</v>
      </c>
      <c r="U27" s="66">
        <f t="shared" si="0"/>
        <v>0.6</v>
      </c>
      <c r="V27" s="66">
        <f t="shared" si="5"/>
        <v>0.6</v>
      </c>
      <c r="W27" s="67">
        <f t="shared" si="1"/>
        <v>0.77600000000000002</v>
      </c>
      <c r="X27" s="68">
        <f t="shared" si="2"/>
        <v>2.0127362595946718</v>
      </c>
      <c r="Y27" s="76">
        <f t="shared" si="6"/>
        <v>1.5618833374454655</v>
      </c>
      <c r="Z27" s="69">
        <f t="shared" si="7"/>
        <v>0.45085292214920636</v>
      </c>
      <c r="AA27" s="80">
        <f t="shared" si="8"/>
        <v>0.22399999999999992</v>
      </c>
      <c r="AB27" s="84">
        <f t="shared" si="3"/>
        <v>2.8937412780698901E-2</v>
      </c>
      <c r="AC27" s="85">
        <f t="shared" si="17"/>
        <v>2.2455432317822349E-2</v>
      </c>
      <c r="AD27" s="89">
        <f t="shared" si="10"/>
        <v>6.4819804628765514E-3</v>
      </c>
      <c r="AE27" s="90">
        <f t="shared" si="11"/>
        <v>0.22399999999999992</v>
      </c>
      <c r="AF27" s="119">
        <f t="shared" si="4"/>
        <v>0.136187076898869</v>
      </c>
      <c r="AG27" s="106">
        <f t="shared" si="12"/>
        <v>0.10568117167352234</v>
      </c>
      <c r="AH27" s="120">
        <f t="shared" si="13"/>
        <v>3.0505905225346658E-2</v>
      </c>
      <c r="AI27" s="121">
        <f t="shared" si="14"/>
        <v>0.224</v>
      </c>
      <c r="AJ27" s="121">
        <v>0.224</v>
      </c>
      <c r="AK27" s="121">
        <f t="shared" si="15"/>
        <v>0</v>
      </c>
      <c r="AL27" s="129"/>
    </row>
    <row r="28" spans="1:39" x14ac:dyDescent="0.35">
      <c r="A28" s="139"/>
      <c r="B28" s="13" t="s">
        <v>18</v>
      </c>
      <c r="C28" s="12">
        <f>'SEER Raw Incidence Data'!F725</f>
        <v>10.735862438256399</v>
      </c>
      <c r="D28" s="12">
        <f>'SEER Raw Incidence Data'!F737</f>
        <v>1.4534706070254819</v>
      </c>
      <c r="E28" s="12">
        <f>'SEER Raw Incidence Data'!F749</f>
        <v>5.7808490052149866</v>
      </c>
      <c r="F28" s="12">
        <f>'SEER Raw Incidence Data'!F761</f>
        <v>3.5015428260159349</v>
      </c>
      <c r="G28" s="12">
        <f>'SEER Raw Incidence Data'!F729</f>
        <v>6.6892681346059133</v>
      </c>
      <c r="H28" s="12">
        <f>'SEER Raw Incidence Data'!F733</f>
        <v>4.0465943036504903</v>
      </c>
      <c r="I28" s="12">
        <f>'SEER Raw Incidence Data'!F741</f>
        <v>1.139653089599526</v>
      </c>
      <c r="J28" s="47">
        <f>'SEER Raw Incidence Data'!F753</f>
        <v>3.5180595374594059</v>
      </c>
      <c r="K28" s="12">
        <f>'SEER Raw Incidence Data'!F765</f>
        <v>2.0315555075469809</v>
      </c>
      <c r="L28" s="114">
        <v>9.9000000000000005E-2</v>
      </c>
      <c r="M28" s="12">
        <f>'SEER Raw Inc-based Mort Data'!F725</f>
        <v>7.2307496040877009E-2</v>
      </c>
      <c r="N28" s="21">
        <v>0.84713258287030002</v>
      </c>
      <c r="O28" s="49">
        <f>'NordPred Non-Cardia Adeno'!T18</f>
        <v>0.118417592556001</v>
      </c>
      <c r="P28" s="21">
        <f>'NordPred All'!T18</f>
        <v>0.33589346935756398</v>
      </c>
      <c r="Q28" s="56">
        <v>0.5</v>
      </c>
      <c r="R28" s="56">
        <v>0.3</v>
      </c>
      <c r="S28" s="56">
        <v>0.1</v>
      </c>
      <c r="T28" s="56">
        <v>0.1</v>
      </c>
      <c r="U28" s="66">
        <f t="shared" si="0"/>
        <v>0.6</v>
      </c>
      <c r="V28" s="66">
        <f t="shared" si="5"/>
        <v>0.6</v>
      </c>
      <c r="W28" s="67">
        <f t="shared" si="1"/>
        <v>0.77600000000000002</v>
      </c>
      <c r="X28" s="68">
        <f t="shared" si="2"/>
        <v>3.5180595374594059</v>
      </c>
      <c r="Y28" s="76">
        <f t="shared" si="6"/>
        <v>2.7300142010684989</v>
      </c>
      <c r="Z28" s="69">
        <f t="shared" si="7"/>
        <v>0.78804533639090701</v>
      </c>
      <c r="AA28" s="80">
        <f t="shared" si="8"/>
        <v>0.22400000000000003</v>
      </c>
      <c r="AB28" s="84">
        <f t="shared" si="3"/>
        <v>0.118417592556001</v>
      </c>
      <c r="AC28" s="85">
        <f t="shared" si="17"/>
        <v>9.1892051823456777E-2</v>
      </c>
      <c r="AD28" s="89">
        <f t="shared" si="10"/>
        <v>2.652554073254422E-2</v>
      </c>
      <c r="AE28" s="90">
        <f t="shared" si="11"/>
        <v>0.22399999999999998</v>
      </c>
      <c r="AF28" s="119">
        <f t="shared" si="4"/>
        <v>0.33589346935756398</v>
      </c>
      <c r="AG28" s="106">
        <f t="shared" si="12"/>
        <v>0.26065333222146964</v>
      </c>
      <c r="AH28" s="120">
        <f t="shared" si="13"/>
        <v>7.5240137136094343E-2</v>
      </c>
      <c r="AI28" s="121">
        <f t="shared" si="14"/>
        <v>0.22400000000000003</v>
      </c>
      <c r="AJ28" s="121">
        <v>0.22400000000000003</v>
      </c>
      <c r="AK28" s="121">
        <f t="shared" si="15"/>
        <v>0</v>
      </c>
      <c r="AL28" s="129"/>
    </row>
    <row r="29" spans="1:39" x14ac:dyDescent="0.35">
      <c r="A29" s="139"/>
      <c r="B29" s="13" t="s">
        <v>19</v>
      </c>
      <c r="C29" s="12">
        <f>'SEER Raw Incidence Data'!F773</f>
        <v>16.394585705077731</v>
      </c>
      <c r="D29" s="12">
        <f>'SEER Raw Incidence Data'!F785</f>
        <v>2.2619086086881102</v>
      </c>
      <c r="E29" s="12">
        <f>'SEER Raw Incidence Data'!F797</f>
        <v>8.9115797815982667</v>
      </c>
      <c r="F29" s="12">
        <f>'SEER Raw Incidence Data'!F809</f>
        <v>5.2210973147913524</v>
      </c>
      <c r="G29" s="12">
        <f>'SEER Raw Incidence Data'!F777</f>
        <v>11.445597696594721</v>
      </c>
      <c r="H29" s="12">
        <f>'SEER Raw Incidence Data'!F781</f>
        <v>4.948988008483008</v>
      </c>
      <c r="I29" s="12">
        <f>'SEER Raw Incidence Data'!F789</f>
        <v>1.9557856390912229</v>
      </c>
      <c r="J29" s="47">
        <f>'SEER Raw Incidence Data'!F801</f>
        <v>6.2925277083804563</v>
      </c>
      <c r="K29" s="12">
        <f>'SEER Raw Incidence Data'!F813</f>
        <v>3.1972843491230432</v>
      </c>
      <c r="L29" s="114">
        <v>0.115</v>
      </c>
      <c r="M29" s="12">
        <f>'SEER Raw Inc-based Mort Data'!F773</f>
        <v>0.1298248224370292</v>
      </c>
      <c r="N29" s="21">
        <v>1.8191314728041801</v>
      </c>
      <c r="O29" s="49">
        <f>'NordPred Non-Cardia Adeno'!T19</f>
        <v>0.241847774980607</v>
      </c>
      <c r="P29" s="21">
        <f>'NordPred All'!T19</f>
        <v>0.77286183213187098</v>
      </c>
      <c r="Q29" s="56">
        <v>0.4</v>
      </c>
      <c r="R29" s="56">
        <v>0.3</v>
      </c>
      <c r="S29" s="56">
        <v>0.15</v>
      </c>
      <c r="T29" s="56">
        <v>0.15</v>
      </c>
      <c r="U29" s="66">
        <f t="shared" si="0"/>
        <v>0.6</v>
      </c>
      <c r="V29" s="66">
        <f t="shared" si="5"/>
        <v>0.6</v>
      </c>
      <c r="W29" s="67">
        <f t="shared" si="1"/>
        <v>0.72400000000000009</v>
      </c>
      <c r="X29" s="68">
        <f t="shared" si="2"/>
        <v>6.2925277083804563</v>
      </c>
      <c r="Y29" s="76">
        <f t="shared" si="6"/>
        <v>4.5557900608674506</v>
      </c>
      <c r="Z29" s="69">
        <f t="shared" si="7"/>
        <v>1.7367376475130056</v>
      </c>
      <c r="AA29" s="80">
        <f t="shared" si="8"/>
        <v>0.27599999999999997</v>
      </c>
      <c r="AB29" s="84">
        <f t="shared" si="3"/>
        <v>0.241847774980607</v>
      </c>
      <c r="AC29" s="85">
        <f t="shared" si="17"/>
        <v>0.17509778908595949</v>
      </c>
      <c r="AD29" s="89">
        <f t="shared" si="10"/>
        <v>6.6749985894647507E-2</v>
      </c>
      <c r="AE29" s="90">
        <f t="shared" si="11"/>
        <v>0.27599999999999991</v>
      </c>
      <c r="AF29" s="119">
        <f t="shared" si="4"/>
        <v>0.77286183213187098</v>
      </c>
      <c r="AG29" s="106">
        <f t="shared" si="12"/>
        <v>0.55955196646347471</v>
      </c>
      <c r="AH29" s="120">
        <f t="shared" si="13"/>
        <v>0.21330986566839627</v>
      </c>
      <c r="AI29" s="121">
        <f t="shared" si="14"/>
        <v>0.27599999999999986</v>
      </c>
      <c r="AJ29" s="121">
        <v>0.27599999999999986</v>
      </c>
      <c r="AK29" s="121">
        <f t="shared" si="15"/>
        <v>0</v>
      </c>
      <c r="AL29" s="129"/>
    </row>
    <row r="30" spans="1:39" x14ac:dyDescent="0.35">
      <c r="A30" s="139"/>
      <c r="B30" s="13" t="s">
        <v>20</v>
      </c>
      <c r="C30" s="12">
        <f>'SEER Raw Incidence Data'!F821</f>
        <v>22.946019387136769</v>
      </c>
      <c r="D30" s="12">
        <f>'SEER Raw Incidence Data'!F833</f>
        <v>3.0062966576729999</v>
      </c>
      <c r="E30" s="12">
        <f>'SEER Raw Incidence Data'!F845</f>
        <v>12.475108579459389</v>
      </c>
      <c r="F30" s="12">
        <f>'SEER Raw Incidence Data'!F857</f>
        <v>7.4646141500043859</v>
      </c>
      <c r="G30" s="12">
        <f>'SEER Raw Incidence Data'!F825</f>
        <v>16.381249134667161</v>
      </c>
      <c r="H30" s="12">
        <f>'SEER Raw Incidence Data'!F829</f>
        <v>6.5647702524696108</v>
      </c>
      <c r="I30" s="12">
        <f>'SEER Raw Incidence Data'!F837</f>
        <v>2.5359237112343669</v>
      </c>
      <c r="J30" s="47">
        <f>'SEER Raw Incidence Data'!F849</f>
        <v>8.9370859823340201</v>
      </c>
      <c r="K30" s="12">
        <f>'SEER Raw Incidence Data'!F861</f>
        <v>4.9082394410987753</v>
      </c>
      <c r="L30" s="114">
        <v>0.14399999999999999</v>
      </c>
      <c r="M30" s="12">
        <f>'SEER Raw Inc-based Mort Data'!F821</f>
        <v>0.14844948050816409</v>
      </c>
      <c r="N30" s="21">
        <v>2.6368748731586198</v>
      </c>
      <c r="O30" s="49">
        <f>'NordPred Non-Cardia Adeno'!T20</f>
        <v>0.464662359897349</v>
      </c>
      <c r="P30" s="21">
        <f>'NordPred All'!T20</f>
        <v>1.07707113821362</v>
      </c>
      <c r="Q30" s="56">
        <v>0.4</v>
      </c>
      <c r="R30" s="56">
        <v>0.3</v>
      </c>
      <c r="S30" s="56">
        <v>0.15</v>
      </c>
      <c r="T30" s="56">
        <v>0.15</v>
      </c>
      <c r="U30" s="66">
        <f t="shared" si="0"/>
        <v>0.6</v>
      </c>
      <c r="V30" s="66">
        <f t="shared" si="5"/>
        <v>0.6</v>
      </c>
      <c r="W30" s="67">
        <f t="shared" si="1"/>
        <v>0.72400000000000009</v>
      </c>
      <c r="X30" s="68">
        <f t="shared" si="2"/>
        <v>8.9370859823340201</v>
      </c>
      <c r="Y30" s="76">
        <f t="shared" si="6"/>
        <v>6.4704502512098312</v>
      </c>
      <c r="Z30" s="69">
        <f t="shared" si="7"/>
        <v>2.4666357311241889</v>
      </c>
      <c r="AA30" s="80">
        <f t="shared" si="8"/>
        <v>0.27599999999999991</v>
      </c>
      <c r="AB30" s="84">
        <f t="shared" si="3"/>
        <v>0.464662359897349</v>
      </c>
      <c r="AC30" s="85">
        <f t="shared" si="17"/>
        <v>0.33641554856568073</v>
      </c>
      <c r="AD30" s="89">
        <f t="shared" si="10"/>
        <v>0.12824681133166826</v>
      </c>
      <c r="AE30" s="90">
        <f t="shared" si="11"/>
        <v>0.27599999999999986</v>
      </c>
      <c r="AF30" s="119">
        <f t="shared" si="4"/>
        <v>1.07707113821362</v>
      </c>
      <c r="AG30" s="106">
        <f t="shared" si="12"/>
        <v>0.77979950406666099</v>
      </c>
      <c r="AH30" s="120">
        <f t="shared" si="13"/>
        <v>0.29727163414695901</v>
      </c>
      <c r="AI30" s="121">
        <f t="shared" si="14"/>
        <v>0.27599999999999991</v>
      </c>
      <c r="AJ30" s="121">
        <v>0.27599999999999991</v>
      </c>
      <c r="AK30" s="121">
        <f t="shared" si="15"/>
        <v>0</v>
      </c>
      <c r="AL30" s="129"/>
    </row>
    <row r="31" spans="1:39" x14ac:dyDescent="0.35">
      <c r="A31" s="139"/>
      <c r="B31" s="13" t="s">
        <v>21</v>
      </c>
      <c r="C31" s="12">
        <f>'SEER Raw Incidence Data'!F869</f>
        <v>30.387242203007769</v>
      </c>
      <c r="D31" s="12">
        <f>'SEER Raw Incidence Data'!F881</f>
        <v>4.3333445479931374</v>
      </c>
      <c r="E31" s="12">
        <f>'SEER Raw Incidence Data'!F893</f>
        <v>17.22571745786092</v>
      </c>
      <c r="F31" s="12">
        <f>'SEER Raw Incidence Data'!F905</f>
        <v>8.8281801971537188</v>
      </c>
      <c r="G31" s="12">
        <f>'SEER Raw Incidence Data'!F873</f>
        <v>21.478316455270331</v>
      </c>
      <c r="H31" s="12">
        <f>'SEER Raw Incidence Data'!F877</f>
        <v>8.9089257477374417</v>
      </c>
      <c r="I31" s="12">
        <f>'SEER Raw Incidence Data'!F885</f>
        <v>3.7681256939070762</v>
      </c>
      <c r="J31" s="47">
        <f>'SEER Raw Incidence Data'!F897</f>
        <v>12.16566295461427</v>
      </c>
      <c r="K31" s="12">
        <f>'SEER Raw Incidence Data'!F909</f>
        <v>5.5445278067489827</v>
      </c>
      <c r="L31" s="114">
        <v>0.17199999999999999</v>
      </c>
      <c r="M31" s="12">
        <f>'SEER Raw Inc-based Mort Data'!F869</f>
        <v>0.15721402548281591</v>
      </c>
      <c r="N31" s="21">
        <v>5.5648644323978997</v>
      </c>
      <c r="O31" s="49">
        <f>'NordPred Non-Cardia Adeno'!T21</f>
        <v>1.11081111067004</v>
      </c>
      <c r="P31" s="21">
        <f>'NordPred All'!T21</f>
        <v>1.48047957115514</v>
      </c>
      <c r="Q31" s="56">
        <v>0.3</v>
      </c>
      <c r="R31" s="56">
        <v>0.3</v>
      </c>
      <c r="S31" s="56">
        <v>0.2</v>
      </c>
      <c r="T31" s="56">
        <v>0.2</v>
      </c>
      <c r="U31" s="66">
        <f t="shared" si="0"/>
        <v>0.6</v>
      </c>
      <c r="V31" s="66">
        <f t="shared" si="5"/>
        <v>0.6</v>
      </c>
      <c r="W31" s="67">
        <f t="shared" si="1"/>
        <v>0.67199999999999993</v>
      </c>
      <c r="X31" s="68">
        <f t="shared" si="2"/>
        <v>12.16566295461427</v>
      </c>
      <c r="Y31" s="76">
        <f t="shared" si="6"/>
        <v>8.1753255055007887</v>
      </c>
      <c r="Z31" s="69">
        <f t="shared" si="7"/>
        <v>3.9903374491134809</v>
      </c>
      <c r="AA31" s="80">
        <f t="shared" si="8"/>
        <v>0.32800000000000001</v>
      </c>
      <c r="AB31" s="84">
        <f t="shared" si="3"/>
        <v>1.11081111067004</v>
      </c>
      <c r="AC31" s="85">
        <f t="shared" si="17"/>
        <v>0.74646506637026677</v>
      </c>
      <c r="AD31" s="89">
        <f t="shared" si="10"/>
        <v>0.36434604429977324</v>
      </c>
      <c r="AE31" s="90">
        <f t="shared" si="11"/>
        <v>0.32800000000000012</v>
      </c>
      <c r="AF31" s="119">
        <f t="shared" si="4"/>
        <v>1.48047957115514</v>
      </c>
      <c r="AG31" s="106">
        <f t="shared" si="12"/>
        <v>0.99488227181625399</v>
      </c>
      <c r="AH31" s="120">
        <f t="shared" si="13"/>
        <v>0.48559729933888596</v>
      </c>
      <c r="AI31" s="121">
        <f t="shared" si="14"/>
        <v>0.32800000000000001</v>
      </c>
      <c r="AJ31" s="121">
        <v>0.32800000000000001</v>
      </c>
      <c r="AK31" s="121">
        <f t="shared" si="15"/>
        <v>0</v>
      </c>
      <c r="AL31" s="129"/>
    </row>
    <row r="32" spans="1:39" x14ac:dyDescent="0.35">
      <c r="A32" s="139"/>
      <c r="B32" s="13" t="s">
        <v>22</v>
      </c>
      <c r="C32" s="12">
        <f>'SEER Raw Incidence Data'!F917</f>
        <v>40.630805106517528</v>
      </c>
      <c r="D32" s="12">
        <f>'SEER Raw Incidence Data'!F929</f>
        <v>5.0590885735741669</v>
      </c>
      <c r="E32" s="12">
        <f>'SEER Raw Incidence Data'!F941</f>
        <v>23.833050077072048</v>
      </c>
      <c r="F32" s="12">
        <f>'SEER Raw Incidence Data'!F953</f>
        <v>11.738666455871311</v>
      </c>
      <c r="G32" s="12">
        <f>'SEER Raw Incidence Data'!F921</f>
        <v>30.23595905300186</v>
      </c>
      <c r="H32" s="12">
        <f>'SEER Raw Incidence Data'!F925</f>
        <v>10.394846053515669</v>
      </c>
      <c r="I32" s="12">
        <f>'SEER Raw Incidence Data'!F933</f>
        <v>4.4662266313584444</v>
      </c>
      <c r="J32" s="47">
        <f>'SEER Raw Incidence Data'!F945</f>
        <v>17.785858266471681</v>
      </c>
      <c r="K32" s="12">
        <f>'SEER Raw Incidence Data'!F957</f>
        <v>7.9838741551717316</v>
      </c>
      <c r="L32" s="114">
        <v>0.192</v>
      </c>
      <c r="M32" s="12">
        <f>'SEER Raw Inc-based Mort Data'!F917</f>
        <v>0.1347548789852708</v>
      </c>
      <c r="N32" s="21">
        <v>8.1783244054017601</v>
      </c>
      <c r="O32" s="49">
        <f>'NordPred Non-Cardia Adeno'!T22</f>
        <v>0.96363942193375796</v>
      </c>
      <c r="P32" s="21">
        <f>'NordPred All'!T22</f>
        <v>2.46660044319187</v>
      </c>
      <c r="Q32" s="56">
        <v>0.15</v>
      </c>
      <c r="R32" s="56">
        <v>0.25</v>
      </c>
      <c r="S32" s="56">
        <v>0.3</v>
      </c>
      <c r="T32" s="56">
        <v>0.3</v>
      </c>
      <c r="U32" s="66">
        <f t="shared" si="0"/>
        <v>0.6</v>
      </c>
      <c r="V32" s="66">
        <f t="shared" si="5"/>
        <v>0.6</v>
      </c>
      <c r="W32" s="67">
        <f t="shared" si="1"/>
        <v>0.58799999999999997</v>
      </c>
      <c r="X32" s="68">
        <f t="shared" si="2"/>
        <v>17.785858266471681</v>
      </c>
      <c r="Y32" s="76">
        <f t="shared" si="6"/>
        <v>10.458084660685348</v>
      </c>
      <c r="Z32" s="69">
        <f t="shared" si="7"/>
        <v>7.3277736057863336</v>
      </c>
      <c r="AA32" s="80">
        <f t="shared" si="8"/>
        <v>0.41200000000000003</v>
      </c>
      <c r="AB32" s="84">
        <f t="shared" si="3"/>
        <v>0.96363942193375796</v>
      </c>
      <c r="AC32" s="85">
        <f t="shared" si="17"/>
        <v>0.56661998009704961</v>
      </c>
      <c r="AD32" s="89">
        <f t="shared" si="10"/>
        <v>0.39701944183670834</v>
      </c>
      <c r="AE32" s="90">
        <f t="shared" si="11"/>
        <v>0.41200000000000009</v>
      </c>
      <c r="AF32" s="119">
        <f t="shared" si="4"/>
        <v>2.46660044319187</v>
      </c>
      <c r="AG32" s="106">
        <f t="shared" si="12"/>
        <v>1.4503610605968196</v>
      </c>
      <c r="AH32" s="120">
        <f t="shared" si="13"/>
        <v>1.0162393825950504</v>
      </c>
      <c r="AI32" s="121">
        <f t="shared" si="14"/>
        <v>0.41199999999999998</v>
      </c>
      <c r="AJ32" s="121">
        <v>0.41199999999999998</v>
      </c>
      <c r="AK32" s="121">
        <f t="shared" si="15"/>
        <v>0</v>
      </c>
      <c r="AL32" s="129"/>
    </row>
    <row r="33" spans="1:38" x14ac:dyDescent="0.35">
      <c r="A33" s="139"/>
      <c r="B33" s="13" t="s">
        <v>23</v>
      </c>
      <c r="C33" s="12">
        <f>'SEER Raw Incidence Data'!F965</f>
        <v>55.902611949197848</v>
      </c>
      <c r="D33" s="12">
        <f>'SEER Raw Incidence Data'!F977</f>
        <v>6.3406708662461666</v>
      </c>
      <c r="E33" s="12">
        <f>'SEER Raw Incidence Data'!F989</f>
        <v>34.437405071722303</v>
      </c>
      <c r="F33" s="12">
        <f>'SEER Raw Incidence Data'!F1001</f>
        <v>15.12453601122939</v>
      </c>
      <c r="G33" s="12">
        <f>'SEER Raw Incidence Data'!F969</f>
        <v>43.337612801407282</v>
      </c>
      <c r="H33" s="12">
        <f>'SEER Raw Incidence Data'!F973</f>
        <v>12.564999147790569</v>
      </c>
      <c r="I33" s="12">
        <f>'SEER Raw Incidence Data'!F981</f>
        <v>5.758957942737343</v>
      </c>
      <c r="J33" s="47">
        <f>'SEER Raw Incidence Data'!F993</f>
        <v>26.875137066107602</v>
      </c>
      <c r="K33" s="12">
        <f>'SEER Raw Incidence Data'!F1005</f>
        <v>10.703517792562341</v>
      </c>
      <c r="L33" s="114">
        <v>0.218</v>
      </c>
      <c r="M33" s="12">
        <f>'SEER Raw Inc-based Mort Data'!F965</f>
        <v>0.13146817461977639</v>
      </c>
      <c r="N33" s="21">
        <v>9.8291889495240898</v>
      </c>
      <c r="O33" s="49">
        <f>'NordPred Non-Cardia Adeno'!T23</f>
        <v>1.0130004737904199</v>
      </c>
      <c r="P33" s="21">
        <f>'NordPred All'!T23</f>
        <v>2.69428230150656</v>
      </c>
      <c r="Q33" s="56">
        <v>0.15</v>
      </c>
      <c r="R33" s="56">
        <v>0.25</v>
      </c>
      <c r="S33" s="56">
        <v>0.3</v>
      </c>
      <c r="T33" s="56">
        <v>0.3</v>
      </c>
      <c r="U33" s="66">
        <f t="shared" si="0"/>
        <v>0.6</v>
      </c>
      <c r="V33" s="66">
        <f t="shared" si="5"/>
        <v>0.6</v>
      </c>
      <c r="W33" s="67">
        <f t="shared" si="1"/>
        <v>0.58799999999999997</v>
      </c>
      <c r="X33" s="68">
        <f t="shared" si="2"/>
        <v>26.875137066107602</v>
      </c>
      <c r="Y33" s="76">
        <f t="shared" si="6"/>
        <v>15.802580594871269</v>
      </c>
      <c r="Z33" s="69">
        <f t="shared" si="7"/>
        <v>11.072556471236332</v>
      </c>
      <c r="AA33" s="80">
        <f t="shared" si="8"/>
        <v>0.41200000000000003</v>
      </c>
      <c r="AB33" s="84">
        <f t="shared" si="3"/>
        <v>1.0130004737904199</v>
      </c>
      <c r="AC33" s="85">
        <f t="shared" si="17"/>
        <v>0.5956442785887669</v>
      </c>
      <c r="AD33" s="89">
        <f t="shared" si="10"/>
        <v>0.41735619520165301</v>
      </c>
      <c r="AE33" s="90">
        <f t="shared" si="11"/>
        <v>0.41200000000000003</v>
      </c>
      <c r="AF33" s="119">
        <f t="shared" si="4"/>
        <v>2.69428230150656</v>
      </c>
      <c r="AG33" s="106">
        <f t="shared" si="12"/>
        <v>1.5842379932858572</v>
      </c>
      <c r="AH33" s="120">
        <f t="shared" si="13"/>
        <v>1.1100443082207028</v>
      </c>
      <c r="AI33" s="121">
        <f t="shared" si="14"/>
        <v>0.41200000000000003</v>
      </c>
      <c r="AJ33" s="121">
        <v>0.41200000000000003</v>
      </c>
      <c r="AK33" s="121">
        <f t="shared" si="15"/>
        <v>0</v>
      </c>
      <c r="AL33" s="129"/>
    </row>
    <row r="34" spans="1:38" x14ac:dyDescent="0.35">
      <c r="A34" s="139"/>
      <c r="B34" s="13" t="s">
        <v>24</v>
      </c>
      <c r="C34" s="12">
        <f>'SEER Raw Incidence Data'!F1013</f>
        <v>58.849427127899432</v>
      </c>
      <c r="D34" s="12">
        <f>'SEER Raw Incidence Data'!F1025</f>
        <v>5.7695516792058257</v>
      </c>
      <c r="E34" s="12">
        <f>'SEER Raw Incidence Data'!F1037</f>
        <v>36.658843746338562</v>
      </c>
      <c r="F34" s="12">
        <f>'SEER Raw Incidence Data'!F1049</f>
        <v>16.421031702355041</v>
      </c>
      <c r="G34" s="12">
        <f>'SEER Raw Incidence Data'!F1017</f>
        <v>47.84289777064523</v>
      </c>
      <c r="H34" s="12">
        <f>'SEER Raw Incidence Data'!F1021</f>
        <v>11.006529357254189</v>
      </c>
      <c r="I34" s="12">
        <f>'SEER Raw Incidence Data'!F1029</f>
        <v>5.2369776780483646</v>
      </c>
      <c r="J34" s="47">
        <f>'SEER Raw Incidence Data'!F1041</f>
        <v>29.824144064817808</v>
      </c>
      <c r="K34" s="12">
        <f>'SEER Raw Incidence Data'!F1053</f>
        <v>12.78177602777906</v>
      </c>
      <c r="L34" s="114">
        <v>0.245</v>
      </c>
      <c r="M34" s="12">
        <f>'SEER Raw Inc-based Mort Data'!F1013</f>
        <v>0.1090090281222313</v>
      </c>
      <c r="N34" s="21">
        <v>11.888055008216</v>
      </c>
      <c r="O34" s="49">
        <f>'NordPred Non-Cardia Adeno'!T24</f>
        <v>1.3183428951712299</v>
      </c>
      <c r="P34" s="21">
        <f>'NordPred All'!T24</f>
        <v>3.2961599554598502</v>
      </c>
      <c r="Q34" s="56">
        <v>0.05</v>
      </c>
      <c r="R34" s="56">
        <v>0.15</v>
      </c>
      <c r="S34" s="56">
        <v>0.4</v>
      </c>
      <c r="T34" s="56">
        <v>0.4</v>
      </c>
      <c r="U34" s="66">
        <f t="shared" si="0"/>
        <v>0.6</v>
      </c>
      <c r="V34" s="66">
        <f t="shared" si="5"/>
        <v>0.6</v>
      </c>
      <c r="W34" s="67">
        <f t="shared" si="1"/>
        <v>0.52400000000000002</v>
      </c>
      <c r="X34" s="68">
        <f t="shared" si="2"/>
        <v>29.824144064817808</v>
      </c>
      <c r="Y34" s="76">
        <f t="shared" si="6"/>
        <v>15.627851489964533</v>
      </c>
      <c r="Z34" s="69">
        <f t="shared" si="7"/>
        <v>14.196292574853276</v>
      </c>
      <c r="AA34" s="80">
        <f t="shared" si="8"/>
        <v>0.47599999999999998</v>
      </c>
      <c r="AB34" s="84">
        <f t="shared" si="3"/>
        <v>1.3183428951712299</v>
      </c>
      <c r="AC34" s="85">
        <f t="shared" si="17"/>
        <v>0.69081167706972446</v>
      </c>
      <c r="AD34" s="89">
        <f t="shared" si="10"/>
        <v>0.62753121810150547</v>
      </c>
      <c r="AE34" s="90">
        <f t="shared" si="11"/>
        <v>0.47600000000000003</v>
      </c>
      <c r="AF34" s="119">
        <f t="shared" si="4"/>
        <v>3.2961599554598502</v>
      </c>
      <c r="AG34" s="106">
        <f t="shared" si="12"/>
        <v>1.7271878166609616</v>
      </c>
      <c r="AH34" s="120">
        <f t="shared" si="13"/>
        <v>1.5689721387988886</v>
      </c>
      <c r="AI34" s="121">
        <f t="shared" si="14"/>
        <v>0.47599999999999998</v>
      </c>
      <c r="AJ34" s="121">
        <v>0.47599999999999998</v>
      </c>
      <c r="AK34" s="121">
        <f t="shared" si="15"/>
        <v>0</v>
      </c>
      <c r="AL34" s="129"/>
    </row>
    <row r="35" spans="1:38" x14ac:dyDescent="0.35">
      <c r="A35" s="139"/>
      <c r="B35" s="13" t="s">
        <v>25</v>
      </c>
      <c r="C35" s="12">
        <f>'SEER Raw Incidence Data'!F1061</f>
        <v>62.976181341458172</v>
      </c>
      <c r="D35" s="12">
        <f>'SEER Raw Incidence Data'!F1073</f>
        <v>6.7374220751634297</v>
      </c>
      <c r="E35" s="12">
        <f>'SEER Raw Incidence Data'!F1085</f>
        <v>39.488779384985662</v>
      </c>
      <c r="F35" s="12">
        <f>'SEER Raw Incidence Data'!F1097</f>
        <v>16.749979881309081</v>
      </c>
      <c r="G35" s="12">
        <f>'SEER Raw Incidence Data'!F1065</f>
        <v>54.554403747503883</v>
      </c>
      <c r="H35" s="12">
        <f>'SEER Raw Incidence Data'!F1069</f>
        <v>8.4217775939542872</v>
      </c>
      <c r="I35" s="12">
        <f>'SEER Raw Incidence Data'!F1077</f>
        <v>6.2695455421659689</v>
      </c>
      <c r="J35" s="47">
        <f>'SEER Raw Incidence Data'!F1089</f>
        <v>34.903589361610543</v>
      </c>
      <c r="K35" s="12">
        <f>'SEER Raw Incidence Data'!F1101</f>
        <v>13.381268843727369</v>
      </c>
      <c r="L35" s="114">
        <v>0.27</v>
      </c>
      <c r="M35" s="12">
        <f>'SEER Raw Inc-based Mort Data'!F1061</f>
        <v>0.1457105602035855</v>
      </c>
      <c r="N35" s="21">
        <v>12.785013179259501</v>
      </c>
      <c r="O35" s="49">
        <f>'NordPred Non-Cardia Adeno'!T25</f>
        <v>1.30327933229034</v>
      </c>
      <c r="P35" s="21">
        <f>'NordPred All'!T25</f>
        <v>4.4458015222769198</v>
      </c>
      <c r="Q35" s="56">
        <v>0.05</v>
      </c>
      <c r="R35" s="56">
        <v>0.15</v>
      </c>
      <c r="S35" s="56">
        <v>0.4</v>
      </c>
      <c r="T35" s="56">
        <v>0.4</v>
      </c>
      <c r="U35" s="66">
        <f t="shared" si="0"/>
        <v>0.6</v>
      </c>
      <c r="V35" s="66">
        <f t="shared" si="5"/>
        <v>0.6</v>
      </c>
      <c r="W35" s="67">
        <f t="shared" si="1"/>
        <v>0.52400000000000002</v>
      </c>
      <c r="X35" s="68">
        <f t="shared" si="2"/>
        <v>34.903589361610543</v>
      </c>
      <c r="Y35" s="76">
        <f t="shared" si="6"/>
        <v>18.289480825483924</v>
      </c>
      <c r="Z35" s="69">
        <f t="shared" si="7"/>
        <v>16.614108536126619</v>
      </c>
      <c r="AA35" s="80">
        <f t="shared" si="8"/>
        <v>0.47600000000000003</v>
      </c>
      <c r="AB35" s="84">
        <f t="shared" si="3"/>
        <v>1.30327933229034</v>
      </c>
      <c r="AC35" s="85">
        <f t="shared" si="17"/>
        <v>0.68291837012013823</v>
      </c>
      <c r="AD35" s="89">
        <f t="shared" si="10"/>
        <v>0.62036096217020176</v>
      </c>
      <c r="AE35" s="90">
        <f t="shared" si="11"/>
        <v>0.47599999999999992</v>
      </c>
      <c r="AF35" s="119">
        <f t="shared" si="4"/>
        <v>4.4458015222769198</v>
      </c>
      <c r="AG35" s="106">
        <f t="shared" si="12"/>
        <v>2.3295999976731059</v>
      </c>
      <c r="AH35" s="120">
        <f t="shared" si="13"/>
        <v>2.1162015246038139</v>
      </c>
      <c r="AI35" s="121">
        <f t="shared" si="14"/>
        <v>0.47600000000000003</v>
      </c>
      <c r="AJ35" s="121">
        <v>0.47600000000000003</v>
      </c>
      <c r="AK35" s="121">
        <f t="shared" si="15"/>
        <v>0</v>
      </c>
      <c r="AL35" s="129"/>
    </row>
    <row r="36" spans="1:38" x14ac:dyDescent="0.35">
      <c r="A36" s="140"/>
      <c r="B36" s="14" t="s">
        <v>26</v>
      </c>
      <c r="C36" s="19">
        <f>'SEER Raw Incidence Data'!F1109</f>
        <v>8.6326419507788952</v>
      </c>
      <c r="D36" s="19">
        <f>'SEER Raw Incidence Data'!F1121</f>
        <v>1.069047887545322</v>
      </c>
      <c r="E36" s="19">
        <f>'SEER Raw Incidence Data'!F1133</f>
        <v>4.9610670737338491</v>
      </c>
      <c r="F36" s="19">
        <f>'SEER Raw Incidence Data'!F1145</f>
        <v>2.6025269894997241</v>
      </c>
      <c r="G36" s="19">
        <f>'SEER Raw Incidence Data'!F1113</f>
        <v>6.2815926925836258</v>
      </c>
      <c r="H36" s="19">
        <f>'SEER Raw Incidence Data'!F1117</f>
        <v>2.3510492581952689</v>
      </c>
      <c r="I36" s="19">
        <f>'SEER Raw Incidence Data'!F1125</f>
        <v>0.92779231081260705</v>
      </c>
      <c r="J36" s="48">
        <f>'SEER Raw Incidence Data'!F1137</f>
        <v>3.639471336878521</v>
      </c>
      <c r="K36" s="19">
        <f>'SEER Raw Incidence Data'!F1149</f>
        <v>1.714329044892499</v>
      </c>
      <c r="L36" s="115">
        <v>0.11600000000000001</v>
      </c>
      <c r="M36" s="19">
        <f>'SEER Raw Inc-based Mort Data'!F1109</f>
        <v>1.1322696539128241</v>
      </c>
      <c r="N36" s="24">
        <v>1.8971651258629814</v>
      </c>
      <c r="O36" s="60">
        <f>'&lt;40 NP All Mortality Rate Calcs'!W37</f>
        <v>0.24138305847795236</v>
      </c>
      <c r="P36" s="60">
        <f>'&lt;40 NP All Mortality Rate Calcs'!W155</f>
        <v>0.61390435793491238</v>
      </c>
      <c r="Q36" s="57">
        <f>AVERAGE(Q25:Q35)</f>
        <v>0.33636363636363631</v>
      </c>
      <c r="R36" s="57">
        <f t="shared" ref="R36:T36" si="18">AVERAGE(R25:R35)</f>
        <v>0.24545454545454548</v>
      </c>
      <c r="S36" s="57">
        <f t="shared" si="18"/>
        <v>0.20909090909090911</v>
      </c>
      <c r="T36" s="57">
        <f t="shared" si="18"/>
        <v>0.20909090909090911</v>
      </c>
      <c r="U36" s="70">
        <f t="shared" si="0"/>
        <v>0.6</v>
      </c>
      <c r="V36" s="70">
        <f t="shared" si="5"/>
        <v>0.6</v>
      </c>
      <c r="W36" s="71">
        <f t="shared" si="1"/>
        <v>0.68436363636363629</v>
      </c>
      <c r="X36" s="72">
        <f t="shared" si="2"/>
        <v>3.639471336878521</v>
      </c>
      <c r="Y36" s="77">
        <f t="shared" si="6"/>
        <v>2.4907218385474095</v>
      </c>
      <c r="Z36" s="74">
        <f t="shared" si="7"/>
        <v>1.1487494983311115</v>
      </c>
      <c r="AA36" s="81">
        <f t="shared" si="8"/>
        <v>0.31563636363636366</v>
      </c>
      <c r="AB36" s="104">
        <f t="shared" si="3"/>
        <v>0.24138305847795236</v>
      </c>
      <c r="AC36" s="87">
        <f t="shared" si="17"/>
        <v>0.16519378765654774</v>
      </c>
      <c r="AD36" s="93">
        <f t="shared" si="10"/>
        <v>7.6189270821404614E-2</v>
      </c>
      <c r="AE36" s="92">
        <f t="shared" si="11"/>
        <v>0.31563636363636371</v>
      </c>
      <c r="AF36" s="122">
        <f t="shared" si="4"/>
        <v>0.61390435793491238</v>
      </c>
      <c r="AG36" s="107">
        <f t="shared" si="12"/>
        <v>0.42013381877582001</v>
      </c>
      <c r="AH36" s="110">
        <f t="shared" si="13"/>
        <v>0.19377053915909237</v>
      </c>
      <c r="AI36" s="109">
        <f t="shared" si="14"/>
        <v>0.31563636363636366</v>
      </c>
      <c r="AJ36" s="109">
        <v>0.31563636363636366</v>
      </c>
      <c r="AK36" s="131">
        <f t="shared" si="15"/>
        <v>0</v>
      </c>
      <c r="AL36" s="130"/>
    </row>
    <row r="37" spans="1:38" x14ac:dyDescent="0.35">
      <c r="A37" s="132" t="s">
        <v>28</v>
      </c>
      <c r="B37" s="11" t="s">
        <v>15</v>
      </c>
      <c r="C37" s="12">
        <f>'SEER Raw Incidence Data'!F1157</f>
        <v>1.0061016471680579</v>
      </c>
      <c r="D37" s="12" t="str">
        <f>'SEER Raw Incidence Data'!F1169</f>
        <v>NA</v>
      </c>
      <c r="E37" s="12">
        <f>'SEER Raw Incidence Data'!F1181</f>
        <v>0.46711862189945519</v>
      </c>
      <c r="F37" s="12">
        <f>'SEER Raw Incidence Data'!F1193</f>
        <v>0.39525421853030829</v>
      </c>
      <c r="G37" s="12">
        <f>'SEER Raw Incidence Data'!F1161</f>
        <v>0.82644063874519014</v>
      </c>
      <c r="H37" s="12" t="str">
        <f>'SEER Raw Incidence Data'!F1165</f>
        <v>NA</v>
      </c>
      <c r="I37" s="12" t="str">
        <f>'SEER Raw Incidence Data'!F1173</f>
        <v>NA</v>
      </c>
      <c r="J37" s="47">
        <f>'SEER Raw Incidence Data'!F1185</f>
        <v>0.35932201684573478</v>
      </c>
      <c r="K37" s="12" t="str">
        <f>'SEER Raw Incidence Data'!F1197</f>
        <v>NA</v>
      </c>
      <c r="L37" s="114">
        <v>3.9E-2</v>
      </c>
      <c r="M37" s="12">
        <f>'SEER Raw Inc-based Mort Data'!F1157</f>
        <v>9.2195416838173783E-2</v>
      </c>
      <c r="N37" s="23">
        <v>0</v>
      </c>
      <c r="O37" s="51" t="s">
        <v>85</v>
      </c>
      <c r="P37" s="49" t="str">
        <f>'NordPred All'!T26</f>
        <v>N/A</v>
      </c>
      <c r="Q37" s="56">
        <v>0.6</v>
      </c>
      <c r="R37" s="56">
        <v>0.2</v>
      </c>
      <c r="S37" s="56">
        <v>0.1</v>
      </c>
      <c r="T37" s="56">
        <v>0.1</v>
      </c>
      <c r="U37" s="66">
        <f t="shared" si="0"/>
        <v>0.6</v>
      </c>
      <c r="V37" s="66">
        <f t="shared" si="5"/>
        <v>0.6</v>
      </c>
      <c r="W37" s="67">
        <f t="shared" si="1"/>
        <v>0.81600000000000006</v>
      </c>
      <c r="X37" s="68">
        <f t="shared" si="2"/>
        <v>0.35932201684573478</v>
      </c>
      <c r="Y37" s="76">
        <f t="shared" si="6"/>
        <v>0.29320676574611959</v>
      </c>
      <c r="Z37" s="69">
        <f t="shared" si="7"/>
        <v>6.6115251099615191E-2</v>
      </c>
      <c r="AA37" s="80">
        <f t="shared" si="8"/>
        <v>0.18399999999999997</v>
      </c>
      <c r="AB37" s="84" t="str">
        <f t="shared" si="3"/>
        <v>N/A</v>
      </c>
      <c r="AC37" s="85" t="e">
        <f t="shared" si="17"/>
        <v>#VALUE!</v>
      </c>
      <c r="AD37" s="89" t="e">
        <f t="shared" si="10"/>
        <v>#VALUE!</v>
      </c>
      <c r="AE37" s="90" t="e">
        <f t="shared" si="11"/>
        <v>#VALUE!</v>
      </c>
      <c r="AF37" s="119" t="str">
        <f t="shared" si="4"/>
        <v>N/A</v>
      </c>
      <c r="AG37" s="106" t="e">
        <f t="shared" si="12"/>
        <v>#VALUE!</v>
      </c>
      <c r="AH37" s="120" t="e">
        <f t="shared" si="13"/>
        <v>#VALUE!</v>
      </c>
      <c r="AI37" s="121" t="e">
        <f t="shared" si="14"/>
        <v>#VALUE!</v>
      </c>
      <c r="AJ37" s="121" t="e">
        <v>#VALUE!</v>
      </c>
      <c r="AK37" s="121" t="e">
        <f t="shared" si="15"/>
        <v>#VALUE!</v>
      </c>
      <c r="AL37" s="129"/>
    </row>
    <row r="38" spans="1:38" x14ac:dyDescent="0.35">
      <c r="A38" s="133"/>
      <c r="B38" s="13" t="s">
        <v>16</v>
      </c>
      <c r="C38" s="12">
        <f>'SEER Raw Incidence Data'!F1205</f>
        <v>5.346297510763879</v>
      </c>
      <c r="D38" s="12" t="str">
        <f>'SEER Raw Incidence Data'!F1217</f>
        <v>NA</v>
      </c>
      <c r="E38" s="12" t="str">
        <f>'SEER Raw Incidence Data'!F1229</f>
        <v>NA</v>
      </c>
      <c r="F38" s="12" t="str">
        <f>'SEER Raw Incidence Data'!F1241</f>
        <v>NA</v>
      </c>
      <c r="G38" s="12">
        <f>'SEER Raw Incidence Data'!F1209</f>
        <v>3.564198340509253</v>
      </c>
      <c r="H38" s="12" t="str">
        <f>'SEER Raw Incidence Data'!F1213</f>
        <v>NA</v>
      </c>
      <c r="I38" s="12" t="str">
        <f>'SEER Raw Incidence Data'!F1221</f>
        <v>NA</v>
      </c>
      <c r="J38" s="47" t="str">
        <f>'SEER Raw Incidence Data'!F1233</f>
        <v>NA</v>
      </c>
      <c r="K38" s="12" t="str">
        <f>'SEER Raw Incidence Data'!F1245</f>
        <v>NA</v>
      </c>
      <c r="L38" s="114">
        <v>6.7000000000000004E-2</v>
      </c>
      <c r="M38" s="12" t="str">
        <f>'SEER Raw Inc-based Mort Data'!F1205</f>
        <v>NA</v>
      </c>
      <c r="N38" s="21">
        <v>-4.84445558203448E-5</v>
      </c>
      <c r="O38" s="49" t="s">
        <v>85</v>
      </c>
      <c r="P38" s="49">
        <f>'NordPred All'!T27</f>
        <v>0</v>
      </c>
      <c r="Q38" s="56">
        <v>0.6</v>
      </c>
      <c r="R38" s="56">
        <v>0.2</v>
      </c>
      <c r="S38" s="56">
        <v>0.1</v>
      </c>
      <c r="T38" s="56">
        <v>0.1</v>
      </c>
      <c r="U38" s="66">
        <f t="shared" si="0"/>
        <v>0.6</v>
      </c>
      <c r="V38" s="66">
        <f t="shared" si="5"/>
        <v>0.6</v>
      </c>
      <c r="W38" s="67">
        <f t="shared" si="1"/>
        <v>0.81600000000000006</v>
      </c>
      <c r="X38" s="68" t="str">
        <f t="shared" si="2"/>
        <v>NA</v>
      </c>
      <c r="Y38" s="76" t="e">
        <f t="shared" si="6"/>
        <v>#VALUE!</v>
      </c>
      <c r="Z38" s="69" t="e">
        <f t="shared" si="7"/>
        <v>#VALUE!</v>
      </c>
      <c r="AA38" s="80" t="e">
        <f t="shared" si="8"/>
        <v>#VALUE!</v>
      </c>
      <c r="AB38" s="84" t="str">
        <f t="shared" si="3"/>
        <v>N/A</v>
      </c>
      <c r="AC38" s="85" t="e">
        <f t="shared" si="17"/>
        <v>#VALUE!</v>
      </c>
      <c r="AD38" s="89" t="e">
        <f t="shared" si="10"/>
        <v>#VALUE!</v>
      </c>
      <c r="AE38" s="90" t="e">
        <f t="shared" si="11"/>
        <v>#VALUE!</v>
      </c>
      <c r="AF38" s="119">
        <f t="shared" si="4"/>
        <v>0</v>
      </c>
      <c r="AG38" s="106">
        <f t="shared" si="12"/>
        <v>0</v>
      </c>
      <c r="AH38" s="120">
        <f t="shared" si="13"/>
        <v>0</v>
      </c>
      <c r="AI38" s="121" t="e">
        <f t="shared" si="14"/>
        <v>#DIV/0!</v>
      </c>
      <c r="AJ38" s="121" t="e">
        <v>#DIV/0!</v>
      </c>
      <c r="AK38" s="121" t="e">
        <f t="shared" si="15"/>
        <v>#DIV/0!</v>
      </c>
      <c r="AL38" s="129"/>
    </row>
    <row r="39" spans="1:38" x14ac:dyDescent="0.35">
      <c r="A39" s="133"/>
      <c r="B39" s="13" t="s">
        <v>17</v>
      </c>
      <c r="C39" s="12">
        <f>'SEER Raw Incidence Data'!F1253</f>
        <v>7.8497757694486729</v>
      </c>
      <c r="D39" s="12" t="str">
        <f>'SEER Raw Incidence Data'!F1265</f>
        <v>NA</v>
      </c>
      <c r="E39" s="12" t="str">
        <f>'SEER Raw Incidence Data'!F1277</f>
        <v>NA</v>
      </c>
      <c r="F39" s="12" t="str">
        <f>'SEER Raw Incidence Data'!F1289</f>
        <v>NA</v>
      </c>
      <c r="G39" s="12">
        <f>'SEER Raw Incidence Data'!F1257</f>
        <v>7.1671865721053098</v>
      </c>
      <c r="H39" s="12" t="str">
        <f>'SEER Raw Incidence Data'!F1261</f>
        <v>NA</v>
      </c>
      <c r="I39" s="12" t="str">
        <f>'SEER Raw Incidence Data'!F1269</f>
        <v>NA</v>
      </c>
      <c r="J39" s="47" t="str">
        <f>'SEER Raw Incidence Data'!F1281</f>
        <v>NA</v>
      </c>
      <c r="K39" s="12" t="str">
        <f>'SEER Raw Incidence Data'!F1293</f>
        <v>NA</v>
      </c>
      <c r="L39" s="114">
        <v>8.2000000000000003E-2</v>
      </c>
      <c r="M39" s="12">
        <f>'SEER Raw Inc-based Mort Data'!F1253</f>
        <v>0.1063793271209698</v>
      </c>
      <c r="N39" s="21">
        <v>-1.43169235505015E-5</v>
      </c>
      <c r="O39" s="49" t="s">
        <v>85</v>
      </c>
      <c r="P39" s="49">
        <f>'NordPred All'!T28</f>
        <v>-1.88412708169523E-3</v>
      </c>
      <c r="Q39" s="56">
        <v>0.5</v>
      </c>
      <c r="R39" s="56">
        <v>0.3</v>
      </c>
      <c r="S39" s="56">
        <v>0.1</v>
      </c>
      <c r="T39" s="56">
        <v>0.1</v>
      </c>
      <c r="U39" s="66">
        <f t="shared" si="0"/>
        <v>0.6</v>
      </c>
      <c r="V39" s="66">
        <f t="shared" si="5"/>
        <v>0.6</v>
      </c>
      <c r="W39" s="67">
        <f t="shared" si="1"/>
        <v>0.77600000000000002</v>
      </c>
      <c r="X39" s="68" t="str">
        <f t="shared" si="2"/>
        <v>NA</v>
      </c>
      <c r="Y39" s="76" t="e">
        <f t="shared" si="6"/>
        <v>#VALUE!</v>
      </c>
      <c r="Z39" s="69" t="e">
        <f t="shared" si="7"/>
        <v>#VALUE!</v>
      </c>
      <c r="AA39" s="80" t="e">
        <f t="shared" si="8"/>
        <v>#VALUE!</v>
      </c>
      <c r="AB39" s="84" t="str">
        <f t="shared" si="3"/>
        <v>N/A</v>
      </c>
      <c r="AC39" s="85" t="e">
        <f t="shared" si="17"/>
        <v>#VALUE!</v>
      </c>
      <c r="AD39" s="89" t="e">
        <f t="shared" si="10"/>
        <v>#VALUE!</v>
      </c>
      <c r="AE39" s="90" t="e">
        <f t="shared" si="11"/>
        <v>#VALUE!</v>
      </c>
      <c r="AF39" s="119">
        <f t="shared" si="4"/>
        <v>-1.88412708169523E-3</v>
      </c>
      <c r="AG39" s="106">
        <f t="shared" si="12"/>
        <v>-1.4620826153954984E-3</v>
      </c>
      <c r="AH39" s="120">
        <f t="shared" si="13"/>
        <v>-4.2204446629973157E-4</v>
      </c>
      <c r="AI39" s="121">
        <f t="shared" si="14"/>
        <v>0.22400000000000003</v>
      </c>
      <c r="AJ39" s="121">
        <v>0.22400000000000003</v>
      </c>
      <c r="AK39" s="121">
        <f t="shared" si="15"/>
        <v>0</v>
      </c>
      <c r="AL39" s="129"/>
    </row>
    <row r="40" spans="1:38" x14ac:dyDescent="0.35">
      <c r="A40" s="133"/>
      <c r="B40" s="13" t="s">
        <v>18</v>
      </c>
      <c r="C40" s="12">
        <f>'SEER Raw Incidence Data'!F1301</f>
        <v>12.678489357992991</v>
      </c>
      <c r="D40" s="12" t="str">
        <f>'SEER Raw Incidence Data'!F1313</f>
        <v>NA</v>
      </c>
      <c r="E40" s="12">
        <f>'SEER Raw Incidence Data'!F1325</f>
        <v>6.0222824450466721</v>
      </c>
      <c r="F40" s="12">
        <f>'SEER Raw Incidence Data'!F1337</f>
        <v>5.0713957431971979</v>
      </c>
      <c r="G40" s="12">
        <f>'SEER Raw Incidence Data'!F1305</f>
        <v>10.776715954294049</v>
      </c>
      <c r="H40" s="12" t="str">
        <f>'SEER Raw Incidence Data'!F1309</f>
        <v>NA</v>
      </c>
      <c r="I40" s="12" t="str">
        <f>'SEER Raw Incidence Data'!F1317</f>
        <v>NA</v>
      </c>
      <c r="J40" s="47">
        <f>'SEER Raw Incidence Data'!F1329</f>
        <v>5.0713957431971979</v>
      </c>
      <c r="K40" s="12">
        <f>'SEER Raw Incidence Data'!F1341</f>
        <v>4.1205090413477228</v>
      </c>
      <c r="L40" s="114">
        <v>9.9000000000000005E-2</v>
      </c>
      <c r="M40" s="12">
        <f>'SEER Raw Inc-based Mort Data'!F1301</f>
        <v>0.15602301311075559</v>
      </c>
      <c r="N40" s="21">
        <v>-1.78065891317032E-6</v>
      </c>
      <c r="O40" s="49" t="s">
        <v>85</v>
      </c>
      <c r="P40" s="49">
        <f>'NordPred All'!T29</f>
        <v>-2.58377695628287E-3</v>
      </c>
      <c r="Q40" s="56">
        <v>0.5</v>
      </c>
      <c r="R40" s="56">
        <v>0.3</v>
      </c>
      <c r="S40" s="56">
        <v>0.1</v>
      </c>
      <c r="T40" s="56">
        <v>0.1</v>
      </c>
      <c r="U40" s="66">
        <f t="shared" si="0"/>
        <v>0.6</v>
      </c>
      <c r="V40" s="66">
        <f t="shared" si="5"/>
        <v>0.6</v>
      </c>
      <c r="W40" s="67">
        <f t="shared" si="1"/>
        <v>0.77600000000000002</v>
      </c>
      <c r="X40" s="68">
        <f t="shared" si="2"/>
        <v>5.0713957431971979</v>
      </c>
      <c r="Y40" s="76">
        <f t="shared" si="6"/>
        <v>3.9354030967210258</v>
      </c>
      <c r="Z40" s="69">
        <f t="shared" si="7"/>
        <v>1.135992646476172</v>
      </c>
      <c r="AA40" s="80">
        <f t="shared" si="8"/>
        <v>0.22399999999999995</v>
      </c>
      <c r="AB40" s="84" t="str">
        <f t="shared" si="3"/>
        <v>N/A</v>
      </c>
      <c r="AC40" s="85" t="e">
        <f t="shared" si="17"/>
        <v>#VALUE!</v>
      </c>
      <c r="AD40" s="89" t="e">
        <f t="shared" si="10"/>
        <v>#VALUE!</v>
      </c>
      <c r="AE40" s="90" t="e">
        <f t="shared" si="11"/>
        <v>#VALUE!</v>
      </c>
      <c r="AF40" s="119">
        <f t="shared" si="4"/>
        <v>-2.58377695628287E-3</v>
      </c>
      <c r="AG40" s="106">
        <f t="shared" si="12"/>
        <v>-2.0050109180755073E-3</v>
      </c>
      <c r="AH40" s="120">
        <f t="shared" si="13"/>
        <v>-5.7876603820736271E-4</v>
      </c>
      <c r="AI40" s="121">
        <f t="shared" si="14"/>
        <v>0.22399999999999992</v>
      </c>
      <c r="AJ40" s="121">
        <v>0.22399999999999992</v>
      </c>
      <c r="AK40" s="121">
        <f t="shared" si="15"/>
        <v>0</v>
      </c>
      <c r="AL40" s="129"/>
    </row>
    <row r="41" spans="1:38" x14ac:dyDescent="0.35">
      <c r="A41" s="133"/>
      <c r="B41" s="13" t="s">
        <v>19</v>
      </c>
      <c r="C41" s="12">
        <f>'SEER Raw Incidence Data'!F1349</f>
        <v>13.030811664437991</v>
      </c>
      <c r="D41" s="12" t="str">
        <f>'SEER Raw Incidence Data'!F1361</f>
        <v>NA</v>
      </c>
      <c r="E41" s="12">
        <f>'SEER Raw Incidence Data'!F1373</f>
        <v>7.4461780939645621</v>
      </c>
      <c r="F41" s="12">
        <f>'SEER Raw Incidence Data'!F1385</f>
        <v>3.1025742058185681</v>
      </c>
      <c r="G41" s="12">
        <f>'SEER Raw Incidence Data'!F1353</f>
        <v>11.16926714094685</v>
      </c>
      <c r="H41" s="12" t="str">
        <f>'SEER Raw Incidence Data'!F1357</f>
        <v>NA</v>
      </c>
      <c r="I41" s="12" t="str">
        <f>'SEER Raw Incidence Data'!F1365</f>
        <v>NA</v>
      </c>
      <c r="J41" s="47">
        <f>'SEER Raw Incidence Data'!F1377</f>
        <v>5.8948909910552789</v>
      </c>
      <c r="K41" s="12" t="str">
        <f>'SEER Raw Incidence Data'!F1389</f>
        <v>NA</v>
      </c>
      <c r="L41" s="114">
        <v>0.115</v>
      </c>
      <c r="M41" s="12">
        <f>'SEER Raw Inc-based Mort Data'!F1349</f>
        <v>0.12056323740376571</v>
      </c>
      <c r="N41" s="21">
        <v>-5.44422060455182E-11</v>
      </c>
      <c r="O41" s="49" t="s">
        <v>85</v>
      </c>
      <c r="P41" s="49">
        <f>'NordPred All'!T30</f>
        <v>0</v>
      </c>
      <c r="Q41" s="56">
        <v>0.4</v>
      </c>
      <c r="R41" s="56">
        <v>0.3</v>
      </c>
      <c r="S41" s="56">
        <v>0.15</v>
      </c>
      <c r="T41" s="56">
        <v>0.15</v>
      </c>
      <c r="U41" s="66">
        <f t="shared" si="0"/>
        <v>0.6</v>
      </c>
      <c r="V41" s="66">
        <f t="shared" si="5"/>
        <v>0.6</v>
      </c>
      <c r="W41" s="67">
        <f t="shared" si="1"/>
        <v>0.72400000000000009</v>
      </c>
      <c r="X41" s="68">
        <f t="shared" si="2"/>
        <v>5.8948909910552789</v>
      </c>
      <c r="Y41" s="76">
        <f t="shared" si="6"/>
        <v>4.267901077524022</v>
      </c>
      <c r="Z41" s="69">
        <f t="shared" si="7"/>
        <v>1.6269899135312569</v>
      </c>
      <c r="AA41" s="80">
        <f t="shared" si="8"/>
        <v>0.27599999999999997</v>
      </c>
      <c r="AB41" s="84" t="str">
        <f t="shared" si="3"/>
        <v>N/A</v>
      </c>
      <c r="AC41" s="85" t="e">
        <f t="shared" si="17"/>
        <v>#VALUE!</v>
      </c>
      <c r="AD41" s="89" t="e">
        <f t="shared" si="10"/>
        <v>#VALUE!</v>
      </c>
      <c r="AE41" s="90" t="e">
        <f t="shared" si="11"/>
        <v>#VALUE!</v>
      </c>
      <c r="AF41" s="119">
        <f t="shared" si="4"/>
        <v>0</v>
      </c>
      <c r="AG41" s="106">
        <f t="shared" si="12"/>
        <v>0</v>
      </c>
      <c r="AH41" s="120">
        <f t="shared" si="13"/>
        <v>0</v>
      </c>
      <c r="AI41" s="121" t="e">
        <f t="shared" si="14"/>
        <v>#DIV/0!</v>
      </c>
      <c r="AJ41" s="121" t="e">
        <v>#DIV/0!</v>
      </c>
      <c r="AK41" s="121" t="e">
        <f t="shared" si="15"/>
        <v>#DIV/0!</v>
      </c>
      <c r="AL41" s="129"/>
    </row>
    <row r="42" spans="1:38" x14ac:dyDescent="0.35">
      <c r="A42" s="133"/>
      <c r="B42" s="13" t="s">
        <v>20</v>
      </c>
      <c r="C42" s="12">
        <f>'SEER Raw Incidence Data'!F1397</f>
        <v>18.991548760801439</v>
      </c>
      <c r="D42" s="12">
        <f>'SEER Raw Incidence Data'!F1409</f>
        <v>6.5739976479697297</v>
      </c>
      <c r="E42" s="12">
        <f>'SEER Raw Incidence Data'!F1421</f>
        <v>6.5739976479697297</v>
      </c>
      <c r="F42" s="12">
        <f>'SEER Raw Incidence Data'!F1433</f>
        <v>5.8435534648619827</v>
      </c>
      <c r="G42" s="12">
        <f>'SEER Raw Incidence Data'!F1401</f>
        <v>16.43499411992433</v>
      </c>
      <c r="H42" s="12" t="str">
        <f>'SEER Raw Incidence Data'!F1405</f>
        <v>NA</v>
      </c>
      <c r="I42" s="12">
        <f>'SEER Raw Incidence Data'!F1413</f>
        <v>6.5739976479697297</v>
      </c>
      <c r="J42" s="47">
        <f>'SEER Raw Incidence Data'!F1425</f>
        <v>4.7478871902003608</v>
      </c>
      <c r="K42" s="12">
        <f>'SEER Raw Incidence Data'!F1437</f>
        <v>5.1131092817542347</v>
      </c>
      <c r="L42" s="114">
        <v>0.14399999999999999</v>
      </c>
      <c r="M42" s="12">
        <f>'SEER Raw Inc-based Mort Data'!F1397</f>
        <v>0.18439083367634759</v>
      </c>
      <c r="N42" s="21">
        <v>-3.06177783585262E-12</v>
      </c>
      <c r="O42" s="49" t="s">
        <v>85</v>
      </c>
      <c r="P42" s="49">
        <f>'NordPred All'!T31</f>
        <v>4.5702572733777102E-6</v>
      </c>
      <c r="Q42" s="56">
        <v>0.4</v>
      </c>
      <c r="R42" s="56">
        <v>0.3</v>
      </c>
      <c r="S42" s="56">
        <v>0.15</v>
      </c>
      <c r="T42" s="56">
        <v>0.15</v>
      </c>
      <c r="U42" s="66">
        <f t="shared" si="0"/>
        <v>0.6</v>
      </c>
      <c r="V42" s="66">
        <f t="shared" si="5"/>
        <v>0.6</v>
      </c>
      <c r="W42" s="67">
        <f t="shared" si="1"/>
        <v>0.72400000000000009</v>
      </c>
      <c r="X42" s="68">
        <f t="shared" si="2"/>
        <v>4.7478871902003608</v>
      </c>
      <c r="Y42" s="76">
        <f t="shared" si="6"/>
        <v>3.4374703257050614</v>
      </c>
      <c r="Z42" s="69">
        <f t="shared" si="7"/>
        <v>1.3104168644952994</v>
      </c>
      <c r="AA42" s="80">
        <f t="shared" si="8"/>
        <v>0.27599999999999997</v>
      </c>
      <c r="AB42" s="84" t="str">
        <f t="shared" si="3"/>
        <v>N/A</v>
      </c>
      <c r="AC42" s="85" t="e">
        <f t="shared" si="17"/>
        <v>#VALUE!</v>
      </c>
      <c r="AD42" s="89" t="e">
        <f t="shared" si="10"/>
        <v>#VALUE!</v>
      </c>
      <c r="AE42" s="90" t="e">
        <f t="shared" si="11"/>
        <v>#VALUE!</v>
      </c>
      <c r="AF42" s="119">
        <f t="shared" si="4"/>
        <v>4.5702572733777102E-6</v>
      </c>
      <c r="AG42" s="106">
        <f t="shared" si="12"/>
        <v>3.3088662659254624E-6</v>
      </c>
      <c r="AH42" s="120">
        <f t="shared" si="13"/>
        <v>1.2613910074522478E-6</v>
      </c>
      <c r="AI42" s="121">
        <f t="shared" si="14"/>
        <v>0.27599999999999997</v>
      </c>
      <c r="AJ42" s="121">
        <v>0.27599999999999997</v>
      </c>
      <c r="AK42" s="121">
        <f t="shared" si="15"/>
        <v>0</v>
      </c>
      <c r="AL42" s="129"/>
    </row>
    <row r="43" spans="1:38" x14ac:dyDescent="0.35">
      <c r="A43" s="133"/>
      <c r="B43" s="13" t="s">
        <v>21</v>
      </c>
      <c r="C43" s="12">
        <f>'SEER Raw Incidence Data'!F1445</f>
        <v>21.103972236552082</v>
      </c>
      <c r="D43" s="12" t="str">
        <f>'SEER Raw Incidence Data'!F1457</f>
        <v>NA</v>
      </c>
      <c r="E43" s="12">
        <f>'SEER Raw Incidence Data'!F1469</f>
        <v>12.193406181118981</v>
      </c>
      <c r="F43" s="12">
        <f>'SEER Raw Incidence Data'!F1481</f>
        <v>5.6277259297472213</v>
      </c>
      <c r="G43" s="12">
        <f>'SEER Raw Incidence Data'!F1449</f>
        <v>18.75908643249074</v>
      </c>
      <c r="H43" s="12" t="str">
        <f>'SEER Raw Incidence Data'!F1453</f>
        <v>NA</v>
      </c>
      <c r="I43" s="12" t="str">
        <f>'SEER Raw Incidence Data'!F1461</f>
        <v>NA</v>
      </c>
      <c r="J43" s="47">
        <f>'SEER Raw Incidence Data'!F1473</f>
        <v>10.31749753786991</v>
      </c>
      <c r="K43" s="12">
        <f>'SEER Raw Incidence Data'!F1485</f>
        <v>5.1587487689349532</v>
      </c>
      <c r="L43" s="114">
        <v>0.17199999999999999</v>
      </c>
      <c r="M43" s="12">
        <f>'SEER Raw Inc-based Mort Data'!F1445</f>
        <v>0.1631149682521536</v>
      </c>
      <c r="N43" s="21">
        <v>-1.87535898382835E-11</v>
      </c>
      <c r="O43" s="49" t="s">
        <v>85</v>
      </c>
      <c r="P43" s="49">
        <f>'NordPred All'!T32</f>
        <v>2.0971235304173799E-3</v>
      </c>
      <c r="Q43" s="56">
        <v>0.3</v>
      </c>
      <c r="R43" s="56">
        <v>0.3</v>
      </c>
      <c r="S43" s="56">
        <v>0.2</v>
      </c>
      <c r="T43" s="56">
        <v>0.2</v>
      </c>
      <c r="U43" s="66">
        <f t="shared" si="0"/>
        <v>0.6</v>
      </c>
      <c r="V43" s="66">
        <f t="shared" si="5"/>
        <v>0.6</v>
      </c>
      <c r="W43" s="67">
        <f t="shared" si="1"/>
        <v>0.67199999999999993</v>
      </c>
      <c r="X43" s="68">
        <f t="shared" si="2"/>
        <v>10.31749753786991</v>
      </c>
      <c r="Y43" s="76">
        <f t="shared" si="6"/>
        <v>6.9333583454485783</v>
      </c>
      <c r="Z43" s="69">
        <f t="shared" si="7"/>
        <v>3.3841391924213315</v>
      </c>
      <c r="AA43" s="80">
        <f t="shared" si="8"/>
        <v>0.32800000000000012</v>
      </c>
      <c r="AB43" s="84" t="str">
        <f t="shared" si="3"/>
        <v>N/A</v>
      </c>
      <c r="AC43" s="85" t="e">
        <f t="shared" si="17"/>
        <v>#VALUE!</v>
      </c>
      <c r="AD43" s="89" t="e">
        <f t="shared" si="10"/>
        <v>#VALUE!</v>
      </c>
      <c r="AE43" s="90" t="e">
        <f t="shared" si="11"/>
        <v>#VALUE!</v>
      </c>
      <c r="AF43" s="119">
        <f t="shared" si="4"/>
        <v>2.0971235304173799E-3</v>
      </c>
      <c r="AG43" s="106">
        <f t="shared" si="12"/>
        <v>1.4092670124404793E-3</v>
      </c>
      <c r="AH43" s="120">
        <f t="shared" si="13"/>
        <v>6.8785651797690067E-4</v>
      </c>
      <c r="AI43" s="121">
        <f t="shared" si="14"/>
        <v>0.32800000000000001</v>
      </c>
      <c r="AJ43" s="121">
        <v>0.32800000000000001</v>
      </c>
      <c r="AK43" s="121">
        <f t="shared" si="15"/>
        <v>0</v>
      </c>
      <c r="AL43" s="129"/>
    </row>
    <row r="44" spans="1:38" x14ac:dyDescent="0.35">
      <c r="A44" s="133"/>
      <c r="B44" s="13" t="s">
        <v>22</v>
      </c>
      <c r="C44" s="12">
        <f>'SEER Raw Incidence Data'!F1493</f>
        <v>25.112156319779562</v>
      </c>
      <c r="D44" s="12" t="str">
        <f>'SEER Raw Incidence Data'!F1505</f>
        <v>NA</v>
      </c>
      <c r="E44" s="12">
        <f>'SEER Raw Incidence Data'!F1517</f>
        <v>12.89543162367058</v>
      </c>
      <c r="F44" s="12">
        <f>'SEER Raw Incidence Data'!F1529</f>
        <v>8.8231900583009253</v>
      </c>
      <c r="G44" s="12">
        <f>'SEER Raw Incidence Data'!F1497</f>
        <v>22.397328609533119</v>
      </c>
      <c r="H44" s="12" t="str">
        <f>'SEER Raw Incidence Data'!F1501</f>
        <v>NA</v>
      </c>
      <c r="I44" s="12" t="str">
        <f>'SEER Raw Incidence Data'!F1509</f>
        <v>NA</v>
      </c>
      <c r="J44" s="47">
        <f>'SEER Raw Incidence Data'!F1521</f>
        <v>10.85931084098576</v>
      </c>
      <c r="K44" s="12">
        <f>'SEER Raw Incidence Data'!F1533</f>
        <v>8.1444831307393155</v>
      </c>
      <c r="L44" s="114">
        <v>0.192</v>
      </c>
      <c r="M44" s="12">
        <f>'SEER Raw Inc-based Mort Data'!F1493</f>
        <v>0.1418391028279597</v>
      </c>
      <c r="N44" s="21">
        <v>1.77723517044601E-2</v>
      </c>
      <c r="O44" s="49" t="s">
        <v>85</v>
      </c>
      <c r="P44" s="49">
        <f>'NordPred All'!T33</f>
        <v>3.1205613684018901E-2</v>
      </c>
      <c r="Q44" s="56">
        <v>0.15</v>
      </c>
      <c r="R44" s="56">
        <v>0.25</v>
      </c>
      <c r="S44" s="56">
        <v>0.3</v>
      </c>
      <c r="T44" s="56">
        <v>0.3</v>
      </c>
      <c r="U44" s="66">
        <f t="shared" si="0"/>
        <v>0.6</v>
      </c>
      <c r="V44" s="66">
        <f t="shared" si="5"/>
        <v>0.6</v>
      </c>
      <c r="W44" s="67">
        <f t="shared" si="1"/>
        <v>0.58799999999999997</v>
      </c>
      <c r="X44" s="68">
        <f t="shared" si="2"/>
        <v>10.85931084098576</v>
      </c>
      <c r="Y44" s="76">
        <f t="shared" si="6"/>
        <v>6.3852747744996261</v>
      </c>
      <c r="Z44" s="69">
        <f t="shared" si="7"/>
        <v>4.4740360664861338</v>
      </c>
      <c r="AA44" s="80">
        <f t="shared" si="8"/>
        <v>0.41200000000000009</v>
      </c>
      <c r="AB44" s="84" t="str">
        <f t="shared" si="3"/>
        <v>N/A</v>
      </c>
      <c r="AC44" s="85" t="e">
        <f t="shared" si="17"/>
        <v>#VALUE!</v>
      </c>
      <c r="AD44" s="89" t="e">
        <f t="shared" si="10"/>
        <v>#VALUE!</v>
      </c>
      <c r="AE44" s="90" t="e">
        <f t="shared" si="11"/>
        <v>#VALUE!</v>
      </c>
      <c r="AF44" s="119">
        <f t="shared" si="4"/>
        <v>3.1205613684018901E-2</v>
      </c>
      <c r="AG44" s="106">
        <f t="shared" si="12"/>
        <v>1.8348900846203112E-2</v>
      </c>
      <c r="AH44" s="120">
        <f t="shared" si="13"/>
        <v>1.2856712837815788E-2</v>
      </c>
      <c r="AI44" s="121">
        <f t="shared" si="14"/>
        <v>0.41200000000000003</v>
      </c>
      <c r="AJ44" s="121">
        <v>0.41200000000000003</v>
      </c>
      <c r="AK44" s="121">
        <f t="shared" si="15"/>
        <v>0</v>
      </c>
      <c r="AL44" s="129"/>
    </row>
    <row r="45" spans="1:38" x14ac:dyDescent="0.35">
      <c r="A45" s="133"/>
      <c r="B45" s="13" t="s">
        <v>23</v>
      </c>
      <c r="C45" s="12">
        <f>'SEER Raw Incidence Data'!F1541</f>
        <v>29.380594117585339</v>
      </c>
      <c r="D45" s="12" t="str">
        <f>'SEER Raw Incidence Data'!F1553</f>
        <v>NA</v>
      </c>
      <c r="E45" s="12">
        <f>'SEER Raw Incidence Data'!F1565</f>
        <v>13.640990126021761</v>
      </c>
      <c r="F45" s="12" t="str">
        <f>'SEER Raw Incidence Data'!F1577</f>
        <v>NA</v>
      </c>
      <c r="G45" s="12">
        <f>'SEER Raw Incidence Data'!F1545</f>
        <v>24.13405945373081</v>
      </c>
      <c r="H45" s="12" t="str">
        <f>'SEER Raw Incidence Data'!F1549</f>
        <v>NA</v>
      </c>
      <c r="I45" s="12" t="str">
        <f>'SEER Raw Incidence Data'!F1557</f>
        <v>NA</v>
      </c>
      <c r="J45" s="47">
        <f>'SEER Raw Incidence Data'!F1569</f>
        <v>11.54237626047995</v>
      </c>
      <c r="K45" s="12" t="str">
        <f>'SEER Raw Incidence Data'!F1581</f>
        <v>NA</v>
      </c>
      <c r="L45" s="114">
        <v>0.218</v>
      </c>
      <c r="M45" s="12">
        <f>'SEER Raw Inc-based Mort Data'!F1541</f>
        <v>7.0919551413979834E-2</v>
      </c>
      <c r="N45" s="21">
        <v>8.6054761704294394E-2</v>
      </c>
      <c r="O45" s="49" t="s">
        <v>85</v>
      </c>
      <c r="P45" s="49">
        <f>'NordPred All'!T34</f>
        <v>-1.55766348604981E-6</v>
      </c>
      <c r="Q45" s="56">
        <v>0.15</v>
      </c>
      <c r="R45" s="56">
        <v>0.25</v>
      </c>
      <c r="S45" s="56">
        <v>0.3</v>
      </c>
      <c r="T45" s="56">
        <v>0.3</v>
      </c>
      <c r="U45" s="66">
        <f t="shared" ref="U45:U84" si="19">(0.6*$AM$12*$AP$12)+(1-$AM$12) + (1 - $AP$12)</f>
        <v>0.6</v>
      </c>
      <c r="V45" s="66">
        <f t="shared" si="5"/>
        <v>0.6</v>
      </c>
      <c r="W45" s="67">
        <f t="shared" ref="W45:W76" si="20">(Q45*1)+(R45*U45)+(S45*V45)+(T45*U45*V45)</f>
        <v>0.58799999999999997</v>
      </c>
      <c r="X45" s="68">
        <f t="shared" ref="X45:X72" si="21">J45</f>
        <v>11.54237626047995</v>
      </c>
      <c r="Y45" s="76">
        <f t="shared" si="6"/>
        <v>6.7869172411622101</v>
      </c>
      <c r="Z45" s="69">
        <f t="shared" si="7"/>
        <v>4.7554590193177395</v>
      </c>
      <c r="AA45" s="80">
        <f t="shared" si="8"/>
        <v>0.41200000000000003</v>
      </c>
      <c r="AB45" s="84" t="str">
        <f t="shared" ref="AB45:AB72" si="22">O45</f>
        <v>N/A</v>
      </c>
      <c r="AC45" s="85" t="e">
        <f t="shared" si="17"/>
        <v>#VALUE!</v>
      </c>
      <c r="AD45" s="89" t="e">
        <f t="shared" si="10"/>
        <v>#VALUE!</v>
      </c>
      <c r="AE45" s="90" t="e">
        <f t="shared" si="11"/>
        <v>#VALUE!</v>
      </c>
      <c r="AF45" s="119">
        <f t="shared" ref="AF45:AF72" si="23">P45</f>
        <v>-1.55766348604981E-6</v>
      </c>
      <c r="AG45" s="106">
        <f t="shared" si="12"/>
        <v>-9.1590612979728828E-7</v>
      </c>
      <c r="AH45" s="120">
        <f t="shared" si="13"/>
        <v>-6.4175735625252174E-7</v>
      </c>
      <c r="AI45" s="121">
        <f t="shared" si="14"/>
        <v>0.41200000000000003</v>
      </c>
      <c r="AJ45" s="121">
        <v>0.41200000000000003</v>
      </c>
      <c r="AK45" s="121">
        <f t="shared" si="15"/>
        <v>0</v>
      </c>
      <c r="AL45" s="129"/>
    </row>
    <row r="46" spans="1:38" x14ac:dyDescent="0.35">
      <c r="A46" s="133"/>
      <c r="B46" s="13" t="s">
        <v>24</v>
      </c>
      <c r="C46" s="12">
        <f>'SEER Raw Incidence Data'!F1589</f>
        <v>34.250680732279562</v>
      </c>
      <c r="D46" s="12" t="str">
        <f>'SEER Raw Incidence Data'!F1601</f>
        <v>NA</v>
      </c>
      <c r="E46" s="12">
        <f>'SEER Raw Incidence Data'!F1613</f>
        <v>22.26294247598171</v>
      </c>
      <c r="F46" s="12" t="str">
        <f>'SEER Raw Incidence Data'!F1625</f>
        <v>NA</v>
      </c>
      <c r="G46" s="12">
        <f>'SEER Raw Incidence Data'!F1593</f>
        <v>29.113078622437619</v>
      </c>
      <c r="H46" s="12" t="str">
        <f>'SEER Raw Incidence Data'!F1597</f>
        <v>NA</v>
      </c>
      <c r="I46" s="12" t="str">
        <f>'SEER Raw Incidence Data'!F1605</f>
        <v>NA</v>
      </c>
      <c r="J46" s="47">
        <f>'SEER Raw Incidence Data'!F1617</f>
        <v>18.837874402753759</v>
      </c>
      <c r="K46" s="12" t="str">
        <f>'SEER Raw Incidence Data'!F1629</f>
        <v>NA</v>
      </c>
      <c r="L46" s="114">
        <v>0.245</v>
      </c>
      <c r="M46" s="12">
        <f>'SEER Raw Inc-based Mort Data'!F1589</f>
        <v>0.1063793271209698</v>
      </c>
      <c r="N46" s="21">
        <v>6.1567609600132602E-6</v>
      </c>
      <c r="O46" s="49" t="s">
        <v>85</v>
      </c>
      <c r="P46" s="49">
        <f>'NordPred All'!T35</f>
        <v>-7.6263202181964799E-6</v>
      </c>
      <c r="Q46" s="56">
        <v>0.05</v>
      </c>
      <c r="R46" s="56">
        <v>0.15</v>
      </c>
      <c r="S46" s="56">
        <v>0.4</v>
      </c>
      <c r="T46" s="56">
        <v>0.4</v>
      </c>
      <c r="U46" s="66">
        <f t="shared" si="19"/>
        <v>0.6</v>
      </c>
      <c r="V46" s="66">
        <f t="shared" ref="V46:V84" si="24">0.6*$AN$12+(1-$AN$12)</f>
        <v>0.6</v>
      </c>
      <c r="W46" s="67">
        <f t="shared" si="20"/>
        <v>0.52400000000000002</v>
      </c>
      <c r="X46" s="68">
        <f t="shared" si="21"/>
        <v>18.837874402753759</v>
      </c>
      <c r="Y46" s="76">
        <f t="shared" si="6"/>
        <v>9.8710461870429693</v>
      </c>
      <c r="Z46" s="69">
        <f t="shared" si="7"/>
        <v>8.9668282157107893</v>
      </c>
      <c r="AA46" s="80">
        <f t="shared" si="8"/>
        <v>0.47600000000000003</v>
      </c>
      <c r="AB46" s="84" t="str">
        <f t="shared" si="22"/>
        <v>N/A</v>
      </c>
      <c r="AC46" s="85" t="e">
        <f t="shared" si="17"/>
        <v>#VALUE!</v>
      </c>
      <c r="AD46" s="89" t="e">
        <f t="shared" si="10"/>
        <v>#VALUE!</v>
      </c>
      <c r="AE46" s="90" t="e">
        <f t="shared" si="11"/>
        <v>#VALUE!</v>
      </c>
      <c r="AF46" s="119">
        <f t="shared" si="23"/>
        <v>-7.6263202181964799E-6</v>
      </c>
      <c r="AG46" s="106">
        <f t="shared" si="12"/>
        <v>-3.9961917943349554E-6</v>
      </c>
      <c r="AH46" s="120">
        <f t="shared" si="13"/>
        <v>-3.6301284238615245E-6</v>
      </c>
      <c r="AI46" s="121">
        <f t="shared" si="14"/>
        <v>0.47599999999999998</v>
      </c>
      <c r="AJ46" s="121">
        <v>0.47599999999999998</v>
      </c>
      <c r="AK46" s="121">
        <f t="shared" si="15"/>
        <v>0</v>
      </c>
      <c r="AL46" s="129"/>
    </row>
    <row r="47" spans="1:38" x14ac:dyDescent="0.35">
      <c r="A47" s="133"/>
      <c r="B47" s="13" t="s">
        <v>25</v>
      </c>
      <c r="C47" s="12">
        <f>'SEER Raw Incidence Data'!F1637</f>
        <v>33.708263846999962</v>
      </c>
      <c r="D47" s="12" t="str">
        <f>'SEER Raw Incidence Data'!F1649</f>
        <v>NA</v>
      </c>
      <c r="E47" s="12" t="str">
        <f>'SEER Raw Incidence Data'!F1661</f>
        <v>NA</v>
      </c>
      <c r="F47" s="12" t="str">
        <f>'SEER Raw Incidence Data'!F1673</f>
        <v>NA</v>
      </c>
      <c r="G47" s="12">
        <f>'SEER Raw Incidence Data'!F1641</f>
        <v>31.934144697157858</v>
      </c>
      <c r="H47" s="12" t="str">
        <f>'SEER Raw Incidence Data'!F1645</f>
        <v>NA</v>
      </c>
      <c r="I47" s="12" t="str">
        <f>'SEER Raw Incidence Data'!F1653</f>
        <v>NA</v>
      </c>
      <c r="J47" s="47" t="str">
        <f>'SEER Raw Incidence Data'!F1665</f>
        <v>NA</v>
      </c>
      <c r="K47" s="12" t="str">
        <f>'SEER Raw Incidence Data'!F1677</f>
        <v>NA</v>
      </c>
      <c r="L47" s="114">
        <v>0.27</v>
      </c>
      <c r="M47" s="12">
        <f>'SEER Raw Inc-based Mort Data'!F1637</f>
        <v>7.8011506555377808E-2</v>
      </c>
      <c r="N47" s="21">
        <v>-7.2217281508462395E-8</v>
      </c>
      <c r="O47" s="49" t="s">
        <v>85</v>
      </c>
      <c r="P47" s="49">
        <f>'NordPred All'!T36</f>
        <v>0</v>
      </c>
      <c r="Q47" s="56">
        <v>0.05</v>
      </c>
      <c r="R47" s="56">
        <v>0.15</v>
      </c>
      <c r="S47" s="56">
        <v>0.4</v>
      </c>
      <c r="T47" s="56">
        <v>0.4</v>
      </c>
      <c r="U47" s="66">
        <f t="shared" si="19"/>
        <v>0.6</v>
      </c>
      <c r="V47" s="66">
        <f t="shared" si="24"/>
        <v>0.6</v>
      </c>
      <c r="W47" s="67">
        <f t="shared" si="20"/>
        <v>0.52400000000000002</v>
      </c>
      <c r="X47" s="68" t="str">
        <f t="shared" si="21"/>
        <v>NA</v>
      </c>
      <c r="Y47" s="76" t="e">
        <f t="shared" si="6"/>
        <v>#VALUE!</v>
      </c>
      <c r="Z47" s="69" t="e">
        <f t="shared" si="7"/>
        <v>#VALUE!</v>
      </c>
      <c r="AA47" s="80" t="e">
        <f t="shared" si="8"/>
        <v>#VALUE!</v>
      </c>
      <c r="AB47" s="84" t="str">
        <f t="shared" si="22"/>
        <v>N/A</v>
      </c>
      <c r="AC47" s="85" t="e">
        <f t="shared" si="17"/>
        <v>#VALUE!</v>
      </c>
      <c r="AD47" s="89" t="e">
        <f t="shared" si="10"/>
        <v>#VALUE!</v>
      </c>
      <c r="AE47" s="90" t="e">
        <f t="shared" si="11"/>
        <v>#VALUE!</v>
      </c>
      <c r="AF47" s="119">
        <f t="shared" si="23"/>
        <v>0</v>
      </c>
      <c r="AG47" s="106">
        <f t="shared" si="12"/>
        <v>0</v>
      </c>
      <c r="AH47" s="120">
        <f t="shared" si="13"/>
        <v>0</v>
      </c>
      <c r="AI47" s="121" t="e">
        <f t="shared" si="14"/>
        <v>#DIV/0!</v>
      </c>
      <c r="AJ47" s="121" t="e">
        <v>#DIV/0!</v>
      </c>
      <c r="AK47" s="121" t="e">
        <f t="shared" si="15"/>
        <v>#DIV/0!</v>
      </c>
      <c r="AL47" s="129"/>
    </row>
    <row r="48" spans="1:38" x14ac:dyDescent="0.35">
      <c r="A48" s="134"/>
      <c r="B48" s="14" t="s">
        <v>26</v>
      </c>
      <c r="C48" s="19">
        <f>'SEER Raw Incidence Data'!F1685</f>
        <v>7.2124843350626762</v>
      </c>
      <c r="D48" s="19">
        <f>'SEER Raw Incidence Data'!F1697</f>
        <v>1.3846316631782221</v>
      </c>
      <c r="E48" s="19">
        <f>'SEER Raw Incidence Data'!F1709</f>
        <v>3.533910662738446</v>
      </c>
      <c r="F48" s="19">
        <f>'SEER Raw Incidence Data'!F1721</f>
        <v>2.2939420091460092</v>
      </c>
      <c r="G48" s="19">
        <f>'SEER Raw Incidence Data'!F1689</f>
        <v>6.1998432679621862</v>
      </c>
      <c r="H48" s="19">
        <f>'SEER Raw Incidence Data'!F1693</f>
        <v>1.01264106710049</v>
      </c>
      <c r="I48" s="19">
        <f>'SEER Raw Incidence Data'!F1701</f>
        <v>1.3639655189516811</v>
      </c>
      <c r="J48" s="48">
        <f>'SEER Raw Incidence Data'!F1713</f>
        <v>2.893260191715687</v>
      </c>
      <c r="K48" s="19">
        <f>'SEER Raw Incidence Data'!F1725</f>
        <v>1.9426175572948181</v>
      </c>
      <c r="L48" s="115">
        <v>0.11600000000000001</v>
      </c>
      <c r="M48" s="19">
        <f>'SEER Raw Inc-based Mort Data'!F1685</f>
        <v>1.262368015168841</v>
      </c>
      <c r="N48" s="54">
        <v>0.19598736066067524</v>
      </c>
      <c r="O48" s="49" t="s">
        <v>85</v>
      </c>
      <c r="P48" s="103">
        <f>'&lt;40 NP All Mortality Rate Calcs'!W177</f>
        <v>6.9954937611935997E-2</v>
      </c>
      <c r="Q48" s="57">
        <f>AVERAGE(Q37:Q47)</f>
        <v>0.33636363636363631</v>
      </c>
      <c r="R48" s="57">
        <f t="shared" ref="R48:T48" si="25">AVERAGE(R37:R47)</f>
        <v>0.24545454545454548</v>
      </c>
      <c r="S48" s="57">
        <f t="shared" si="25"/>
        <v>0.20909090909090911</v>
      </c>
      <c r="T48" s="57">
        <f t="shared" si="25"/>
        <v>0.20909090909090911</v>
      </c>
      <c r="U48" s="70">
        <f t="shared" si="19"/>
        <v>0.6</v>
      </c>
      <c r="V48" s="70">
        <f t="shared" si="24"/>
        <v>0.6</v>
      </c>
      <c r="W48" s="71">
        <f t="shared" si="20"/>
        <v>0.68436363636363629</v>
      </c>
      <c r="X48" s="72">
        <f t="shared" si="21"/>
        <v>2.893260191715687</v>
      </c>
      <c r="Y48" s="77">
        <f t="shared" si="6"/>
        <v>1.980042065748699</v>
      </c>
      <c r="Z48" s="74">
        <f t="shared" si="7"/>
        <v>0.91321812596698804</v>
      </c>
      <c r="AA48" s="81">
        <f t="shared" si="8"/>
        <v>0.31563636363636371</v>
      </c>
      <c r="AB48" s="104" t="str">
        <f t="shared" si="22"/>
        <v>N/A</v>
      </c>
      <c r="AC48" s="87" t="e">
        <f t="shared" si="17"/>
        <v>#VALUE!</v>
      </c>
      <c r="AD48" s="93" t="e">
        <f t="shared" si="10"/>
        <v>#VALUE!</v>
      </c>
      <c r="AE48" s="92" t="e">
        <f t="shared" si="11"/>
        <v>#VALUE!</v>
      </c>
      <c r="AF48" s="122">
        <f t="shared" si="23"/>
        <v>6.9954937611935997E-2</v>
      </c>
      <c r="AG48" s="107">
        <f t="shared" si="12"/>
        <v>4.7874615485695826E-2</v>
      </c>
      <c r="AH48" s="110">
        <f t="shared" si="13"/>
        <v>2.2080322126240171E-2</v>
      </c>
      <c r="AI48" s="109">
        <f t="shared" si="14"/>
        <v>0.31563636363636377</v>
      </c>
      <c r="AJ48" s="109">
        <v>0.31563636363636377</v>
      </c>
      <c r="AK48" s="131">
        <f t="shared" si="15"/>
        <v>0</v>
      </c>
      <c r="AL48" s="130"/>
    </row>
    <row r="49" spans="1:38" x14ac:dyDescent="0.35">
      <c r="A49" s="135" t="s">
        <v>29</v>
      </c>
      <c r="B49" s="11" t="s">
        <v>15</v>
      </c>
      <c r="C49" s="12">
        <f>'SEER Raw Incidence Data'!F1733</f>
        <v>0.65102054107670271</v>
      </c>
      <c r="D49" s="12">
        <f>'SEER Raw Incidence Data'!F1745</f>
        <v>0.1021208691885024</v>
      </c>
      <c r="E49" s="12">
        <f>'SEER Raw Incidence Data'!F1757</f>
        <v>0.342104911781483</v>
      </c>
      <c r="F49" s="12">
        <f>'SEER Raw Incidence Data'!F1769</f>
        <v>0.20679476010671741</v>
      </c>
      <c r="G49" s="12">
        <f>'SEER Raw Incidence Data'!F1737</f>
        <v>0.56932384572590078</v>
      </c>
      <c r="H49" s="12">
        <f>'SEER Raw Incidence Data'!F1741</f>
        <v>8.1696695350801901E-2</v>
      </c>
      <c r="I49" s="12">
        <f>'SEER Raw Incidence Data'!F1749</f>
        <v>0.1021208691885024</v>
      </c>
      <c r="J49" s="47">
        <f>'SEER Raw Incidence Data'!F1761</f>
        <v>0.28083239026838158</v>
      </c>
      <c r="K49" s="12">
        <f>'SEER Raw Incidence Data'!F1773</f>
        <v>0.18637058626901681</v>
      </c>
      <c r="L49" s="114">
        <v>0.113</v>
      </c>
      <c r="M49" s="12">
        <f>'SEER Raw Inc-based Mort Data'!F1733</f>
        <v>4.4866996214958738E-2</v>
      </c>
      <c r="N49" s="51">
        <v>0.16022140869594739</v>
      </c>
      <c r="O49" s="51" t="s">
        <v>85</v>
      </c>
      <c r="P49" s="49">
        <f>'NordPred All'!T37</f>
        <v>0.14054896734501474</v>
      </c>
      <c r="Q49" s="56">
        <v>0.5</v>
      </c>
      <c r="R49" s="56">
        <v>0.3</v>
      </c>
      <c r="S49" s="56">
        <v>0.1</v>
      </c>
      <c r="T49" s="56">
        <v>0.1</v>
      </c>
      <c r="U49" s="66">
        <f t="shared" si="19"/>
        <v>0.6</v>
      </c>
      <c r="V49" s="66">
        <f t="shared" si="24"/>
        <v>0.6</v>
      </c>
      <c r="W49" s="67">
        <f t="shared" si="20"/>
        <v>0.77600000000000002</v>
      </c>
      <c r="X49" s="68">
        <f t="shared" si="21"/>
        <v>0.28083239026838158</v>
      </c>
      <c r="Y49" s="76">
        <f t="shared" si="6"/>
        <v>0.21792593484826411</v>
      </c>
      <c r="Z49" s="69">
        <f t="shared" si="7"/>
        <v>6.2906455420117469E-2</v>
      </c>
      <c r="AA49" s="80">
        <f t="shared" si="8"/>
        <v>0.22399999999999998</v>
      </c>
      <c r="AB49" s="84" t="str">
        <f t="shared" si="22"/>
        <v>N/A</v>
      </c>
      <c r="AC49" s="85" t="e">
        <f t="shared" si="17"/>
        <v>#VALUE!</v>
      </c>
      <c r="AD49" s="89" t="e">
        <f t="shared" si="10"/>
        <v>#VALUE!</v>
      </c>
      <c r="AE49" s="90" t="e">
        <f t="shared" si="11"/>
        <v>#VALUE!</v>
      </c>
      <c r="AF49" s="119">
        <f t="shared" si="23"/>
        <v>0.14054896734501474</v>
      </c>
      <c r="AG49" s="106">
        <f t="shared" si="12"/>
        <v>0.10906599865973143</v>
      </c>
      <c r="AH49" s="120">
        <f t="shared" si="13"/>
        <v>3.1482968685283302E-2</v>
      </c>
      <c r="AI49" s="121">
        <f t="shared" si="14"/>
        <v>0.224</v>
      </c>
      <c r="AJ49" s="121">
        <v>0.224</v>
      </c>
      <c r="AK49" s="121">
        <f t="shared" si="15"/>
        <v>0</v>
      </c>
      <c r="AL49" s="129"/>
    </row>
    <row r="50" spans="1:38" x14ac:dyDescent="0.35">
      <c r="A50" s="136"/>
      <c r="B50" s="13" t="s">
        <v>16</v>
      </c>
      <c r="C50" s="12">
        <f>'SEER Raw Incidence Data'!F1781</f>
        <v>3.5736584327206411</v>
      </c>
      <c r="D50" s="12">
        <f>'SEER Raw Incidence Data'!F1793</f>
        <v>0.50517684651024775</v>
      </c>
      <c r="E50" s="12">
        <f>'SEER Raw Incidence Data'!F1805</f>
        <v>2.1890996682110728</v>
      </c>
      <c r="F50" s="12">
        <f>'SEER Raw Incidence Data'!F1817</f>
        <v>0.87938191799932008</v>
      </c>
      <c r="G50" s="12">
        <f>'SEER Raw Incidence Data'!F1785</f>
        <v>2.9562200647636718</v>
      </c>
      <c r="H50" s="12">
        <f>'SEER Raw Incidence Data'!F1789</f>
        <v>0.61743836795696938</v>
      </c>
      <c r="I50" s="12">
        <f>'SEER Raw Incidence Data'!F1797</f>
        <v>0.46775633936134048</v>
      </c>
      <c r="J50" s="47">
        <f>'SEER Raw Incidence Data'!F1809</f>
        <v>1.7961843431475479</v>
      </c>
      <c r="K50" s="12">
        <f>'SEER Raw Incidence Data'!F1821</f>
        <v>0.69227938225478391</v>
      </c>
      <c r="L50" s="114">
        <v>0.19900000000000001</v>
      </c>
      <c r="M50" s="12">
        <f>'SEER Raw Inc-based Mort Data'!F1781</f>
        <v>3.3803901257845617E-2</v>
      </c>
      <c r="N50" s="12">
        <v>0.62036714572164797</v>
      </c>
      <c r="O50" s="36">
        <v>1.08858131059016E-4</v>
      </c>
      <c r="P50" s="49">
        <f>'NordPred All'!T38</f>
        <v>1.3529917678827099E-2</v>
      </c>
      <c r="Q50" s="56">
        <v>0.5</v>
      </c>
      <c r="R50" s="56">
        <v>0.3</v>
      </c>
      <c r="S50" s="56">
        <v>0.1</v>
      </c>
      <c r="T50" s="56">
        <v>0.1</v>
      </c>
      <c r="U50" s="66">
        <f t="shared" si="19"/>
        <v>0.6</v>
      </c>
      <c r="V50" s="66">
        <f t="shared" si="24"/>
        <v>0.6</v>
      </c>
      <c r="W50" s="67">
        <f t="shared" si="20"/>
        <v>0.77600000000000002</v>
      </c>
      <c r="X50" s="68">
        <f t="shared" si="21"/>
        <v>1.7961843431475479</v>
      </c>
      <c r="Y50" s="76">
        <f t="shared" si="6"/>
        <v>1.3938390502824973</v>
      </c>
      <c r="Z50" s="69">
        <f t="shared" si="7"/>
        <v>0.40234529286505061</v>
      </c>
      <c r="AA50" s="80">
        <f t="shared" si="8"/>
        <v>0.22399999999999992</v>
      </c>
      <c r="AB50" s="84">
        <f t="shared" si="22"/>
        <v>1.08858131059016E-4</v>
      </c>
      <c r="AC50" s="85">
        <f t="shared" si="17"/>
        <v>8.4473909701796411E-5</v>
      </c>
      <c r="AD50" s="89">
        <f t="shared" si="10"/>
        <v>2.4384221357219585E-5</v>
      </c>
      <c r="AE50" s="90">
        <f t="shared" si="11"/>
        <v>0.224</v>
      </c>
      <c r="AF50" s="119">
        <f t="shared" si="23"/>
        <v>1.3529917678827099E-2</v>
      </c>
      <c r="AG50" s="106">
        <f t="shared" si="12"/>
        <v>1.0499216118769829E-2</v>
      </c>
      <c r="AH50" s="120">
        <f t="shared" si="13"/>
        <v>3.0307015600572699E-3</v>
      </c>
      <c r="AI50" s="121">
        <f t="shared" si="14"/>
        <v>0.22399999999999998</v>
      </c>
      <c r="AJ50" s="121">
        <v>0.22399999999999998</v>
      </c>
      <c r="AK50" s="121">
        <f t="shared" si="15"/>
        <v>0</v>
      </c>
      <c r="AL50" s="129"/>
    </row>
    <row r="51" spans="1:38" x14ac:dyDescent="0.35">
      <c r="A51" s="136"/>
      <c r="B51" s="13" t="s">
        <v>17</v>
      </c>
      <c r="C51" s="12">
        <f>'SEER Raw Incidence Data'!F1829</f>
        <v>6.2351321788639709</v>
      </c>
      <c r="D51" s="12">
        <f>'SEER Raw Incidence Data'!F1841</f>
        <v>1.009497590863691</v>
      </c>
      <c r="E51" s="12">
        <f>'SEER Raw Incidence Data'!F1853</f>
        <v>3.6816970960911068</v>
      </c>
      <c r="F51" s="12">
        <f>'SEER Raw Incidence Data'!F1865</f>
        <v>1.543937491909174</v>
      </c>
      <c r="G51" s="12">
        <f>'SEER Raw Incidence Data'!F1833</f>
        <v>5.166252376773004</v>
      </c>
      <c r="H51" s="12">
        <f>'SEER Raw Incidence Data'!F1837</f>
        <v>1.068879802090966</v>
      </c>
      <c r="I51" s="12">
        <f>'SEER Raw Incidence Data'!F1845</f>
        <v>0.96990945004550655</v>
      </c>
      <c r="J51" s="47">
        <f>'SEER Raw Incidence Data'!F1857</f>
        <v>3.0680809134092559</v>
      </c>
      <c r="K51" s="12">
        <f>'SEER Raw Incidence Data'!F1869</f>
        <v>1.1282620133182419</v>
      </c>
      <c r="L51" s="114">
        <v>0.245</v>
      </c>
      <c r="M51" s="12">
        <f>'SEER Raw Inc-based Mort Data'!F1829</f>
        <v>4.5481612601465021E-2</v>
      </c>
      <c r="N51" s="12">
        <v>1.33614007573493</v>
      </c>
      <c r="O51" s="36">
        <v>2.3515690355270301E-3</v>
      </c>
      <c r="P51" s="49">
        <f>'NordPred All'!T39</f>
        <v>6.7292770436851806E-2</v>
      </c>
      <c r="Q51" s="56">
        <v>0.4</v>
      </c>
      <c r="R51" s="56">
        <v>0.4</v>
      </c>
      <c r="S51" s="56">
        <v>0.1</v>
      </c>
      <c r="T51" s="56">
        <v>0.1</v>
      </c>
      <c r="U51" s="66">
        <f t="shared" si="19"/>
        <v>0.6</v>
      </c>
      <c r="V51" s="66">
        <f t="shared" si="24"/>
        <v>0.6</v>
      </c>
      <c r="W51" s="67">
        <f t="shared" si="20"/>
        <v>0.73599999999999999</v>
      </c>
      <c r="X51" s="68">
        <f t="shared" si="21"/>
        <v>3.0680809134092559</v>
      </c>
      <c r="Y51" s="76">
        <f t="shared" si="6"/>
        <v>2.2581075522692124</v>
      </c>
      <c r="Z51" s="69">
        <f t="shared" si="7"/>
        <v>0.80997336114004348</v>
      </c>
      <c r="AA51" s="80">
        <f t="shared" si="8"/>
        <v>0.26399999999999996</v>
      </c>
      <c r="AB51" s="84">
        <f t="shared" si="22"/>
        <v>2.3515690355270301E-3</v>
      </c>
      <c r="AC51" s="85">
        <f t="shared" si="17"/>
        <v>1.730754810147894E-3</v>
      </c>
      <c r="AD51" s="89">
        <f t="shared" si="10"/>
        <v>6.2081422537913606E-4</v>
      </c>
      <c r="AE51" s="90">
        <f t="shared" si="11"/>
        <v>0.26400000000000007</v>
      </c>
      <c r="AF51" s="119">
        <f t="shared" si="23"/>
        <v>6.7292770436851806E-2</v>
      </c>
      <c r="AG51" s="106">
        <f t="shared" si="12"/>
        <v>4.952747904152293E-2</v>
      </c>
      <c r="AH51" s="120">
        <f t="shared" si="13"/>
        <v>1.7765291395328876E-2</v>
      </c>
      <c r="AI51" s="121">
        <f t="shared" si="14"/>
        <v>0.26400000000000001</v>
      </c>
      <c r="AJ51" s="121">
        <v>0.26400000000000001</v>
      </c>
      <c r="AK51" s="121">
        <f t="shared" si="15"/>
        <v>0</v>
      </c>
      <c r="AL51" s="129"/>
    </row>
    <row r="52" spans="1:38" x14ac:dyDescent="0.35">
      <c r="A52" s="136"/>
      <c r="B52" s="13" t="s">
        <v>18</v>
      </c>
      <c r="C52" s="12">
        <f>'SEER Raw Incidence Data'!F1877</f>
        <v>9.3745283648185254</v>
      </c>
      <c r="D52" s="12">
        <f>'SEER Raw Incidence Data'!F1889</f>
        <v>1.329720335435252</v>
      </c>
      <c r="E52" s="12">
        <f>'SEER Raw Incidence Data'!F1901</f>
        <v>5.2745573305598326</v>
      </c>
      <c r="F52" s="12">
        <f>'SEER Raw Incidence Data'!F1913</f>
        <v>2.7702506988234421</v>
      </c>
      <c r="G52" s="12">
        <f>'SEER Raw Incidence Data'!F1881</f>
        <v>7.6902159399338732</v>
      </c>
      <c r="H52" s="12">
        <f>'SEER Raw Incidence Data'!F1885</f>
        <v>1.6843124248846519</v>
      </c>
      <c r="I52" s="12">
        <f>'SEER Raw Incidence Data'!F1893</f>
        <v>1.2632343186634889</v>
      </c>
      <c r="J52" s="47">
        <f>'SEER Raw Incidence Data'!F1905</f>
        <v>4.321591090164568</v>
      </c>
      <c r="K52" s="12">
        <f>'SEER Raw Incidence Data'!F1917</f>
        <v>2.1053905311058161</v>
      </c>
      <c r="L52" s="114">
        <v>0.314</v>
      </c>
      <c r="M52" s="12">
        <f>'SEER Raw Inc-based Mort Data'!F1877</f>
        <v>6.9451651675210099E-2</v>
      </c>
      <c r="N52" s="12">
        <v>2.4759889739590601</v>
      </c>
      <c r="O52" s="36">
        <v>3.6397301670943599E-2</v>
      </c>
      <c r="P52" s="49">
        <f>'NordPred All'!T40</f>
        <v>0.212122896115854</v>
      </c>
      <c r="Q52" s="56">
        <v>0.4</v>
      </c>
      <c r="R52" s="56">
        <v>0.4</v>
      </c>
      <c r="S52" s="56">
        <v>0.1</v>
      </c>
      <c r="T52" s="56">
        <v>0.1</v>
      </c>
      <c r="U52" s="66">
        <f t="shared" si="19"/>
        <v>0.6</v>
      </c>
      <c r="V52" s="66">
        <f t="shared" si="24"/>
        <v>0.6</v>
      </c>
      <c r="W52" s="67">
        <f t="shared" si="20"/>
        <v>0.73599999999999999</v>
      </c>
      <c r="X52" s="68">
        <f t="shared" si="21"/>
        <v>4.321591090164568</v>
      </c>
      <c r="Y52" s="76">
        <f t="shared" si="6"/>
        <v>3.1806910423611221</v>
      </c>
      <c r="Z52" s="69">
        <f t="shared" si="7"/>
        <v>1.1409000478034459</v>
      </c>
      <c r="AA52" s="80">
        <f t="shared" si="8"/>
        <v>0.26400000000000001</v>
      </c>
      <c r="AB52" s="84">
        <f t="shared" si="22"/>
        <v>3.6397301670943599E-2</v>
      </c>
      <c r="AC52" s="85">
        <f t="shared" si="17"/>
        <v>2.6788414029814488E-2</v>
      </c>
      <c r="AD52" s="89">
        <f t="shared" si="10"/>
        <v>9.6088876411291116E-3</v>
      </c>
      <c r="AE52" s="90">
        <f t="shared" si="11"/>
        <v>0.26400000000000001</v>
      </c>
      <c r="AF52" s="119">
        <f t="shared" si="23"/>
        <v>0.212122896115854</v>
      </c>
      <c r="AG52" s="106">
        <f t="shared" si="12"/>
        <v>0.15612245154126855</v>
      </c>
      <c r="AH52" s="120">
        <f t="shared" si="13"/>
        <v>5.6000444574585445E-2</v>
      </c>
      <c r="AI52" s="121">
        <f t="shared" si="14"/>
        <v>0.26399999999999996</v>
      </c>
      <c r="AJ52" s="121">
        <v>0.26399999999999996</v>
      </c>
      <c r="AK52" s="121">
        <f t="shared" si="15"/>
        <v>0</v>
      </c>
      <c r="AL52" s="129"/>
    </row>
    <row r="53" spans="1:38" x14ac:dyDescent="0.35">
      <c r="A53" s="136"/>
      <c r="B53" s="13" t="s">
        <v>19</v>
      </c>
      <c r="C53" s="12">
        <f>'SEER Raw Incidence Data'!F1925</f>
        <v>15.157269159787599</v>
      </c>
      <c r="D53" s="12">
        <f>'SEER Raw Incidence Data'!F1937</f>
        <v>2.236708478838358</v>
      </c>
      <c r="E53" s="12">
        <f>'SEER Raw Incidence Data'!F1949</f>
        <v>9.0658077706107925</v>
      </c>
      <c r="F53" s="12">
        <f>'SEER Raw Incidence Data'!F1961</f>
        <v>3.8547529103384468</v>
      </c>
      <c r="G53" s="12">
        <f>'SEER Raw Incidence Data'!F1929</f>
        <v>12.8729711388463</v>
      </c>
      <c r="H53" s="12">
        <f>'SEER Raw Incidence Data'!F1933</f>
        <v>2.2842980209413022</v>
      </c>
      <c r="I53" s="12">
        <f>'SEER Raw Incidence Data'!F1941</f>
        <v>2.165324165683943</v>
      </c>
      <c r="J53" s="47">
        <f>'SEER Raw Incidence Data'!F1953</f>
        <v>7.7333005917283684</v>
      </c>
      <c r="K53" s="12">
        <f>'SEER Raw Incidence Data'!F1965</f>
        <v>2.9743463814339872</v>
      </c>
      <c r="L53" s="114">
        <v>0.40400000000000003</v>
      </c>
      <c r="M53" s="12">
        <f>'SEER Raw Inc-based Mort Data'!F1925</f>
        <v>9.8953238227511731E-2</v>
      </c>
      <c r="N53" s="12">
        <v>5.0705702189789204</v>
      </c>
      <c r="O53" s="36">
        <v>6.8699139258803305E-2</v>
      </c>
      <c r="P53" s="49">
        <f>'NordPred All'!T41</f>
        <v>0.57428181252417498</v>
      </c>
      <c r="Q53" s="56">
        <v>0.3</v>
      </c>
      <c r="R53" s="56">
        <v>0.3</v>
      </c>
      <c r="S53" s="56">
        <v>0.2</v>
      </c>
      <c r="T53" s="56">
        <v>0.2</v>
      </c>
      <c r="U53" s="66">
        <f t="shared" si="19"/>
        <v>0.6</v>
      </c>
      <c r="V53" s="66">
        <f t="shared" si="24"/>
        <v>0.6</v>
      </c>
      <c r="W53" s="67">
        <f t="shared" si="20"/>
        <v>0.67199999999999993</v>
      </c>
      <c r="X53" s="68">
        <f t="shared" si="21"/>
        <v>7.7333005917283684</v>
      </c>
      <c r="Y53" s="76">
        <f t="shared" si="6"/>
        <v>5.1967779976414628</v>
      </c>
      <c r="Z53" s="69">
        <f t="shared" si="7"/>
        <v>2.5365225940869056</v>
      </c>
      <c r="AA53" s="80">
        <f t="shared" si="8"/>
        <v>0.32800000000000012</v>
      </c>
      <c r="AB53" s="84">
        <f t="shared" si="22"/>
        <v>6.8699139258803305E-2</v>
      </c>
      <c r="AC53" s="85">
        <f t="shared" si="17"/>
        <v>4.6165821581915817E-2</v>
      </c>
      <c r="AD53" s="89">
        <f t="shared" si="10"/>
        <v>2.2533317676887488E-2</v>
      </c>
      <c r="AE53" s="90">
        <f t="shared" si="11"/>
        <v>0.32800000000000007</v>
      </c>
      <c r="AF53" s="119">
        <f t="shared" si="23"/>
        <v>0.57428181252417498</v>
      </c>
      <c r="AG53" s="106">
        <f t="shared" si="12"/>
        <v>0.38591737801624554</v>
      </c>
      <c r="AH53" s="120">
        <f t="shared" si="13"/>
        <v>0.18836443450792945</v>
      </c>
      <c r="AI53" s="121">
        <f t="shared" si="14"/>
        <v>0.32800000000000007</v>
      </c>
      <c r="AJ53" s="121">
        <v>0.32800000000000007</v>
      </c>
      <c r="AK53" s="121">
        <f t="shared" si="15"/>
        <v>0</v>
      </c>
      <c r="AL53" s="129"/>
    </row>
    <row r="54" spans="1:38" x14ac:dyDescent="0.35">
      <c r="A54" s="136"/>
      <c r="B54" s="13" t="s">
        <v>20</v>
      </c>
      <c r="C54" s="12">
        <f>'SEER Raw Incidence Data'!F1973</f>
        <v>22.065650129300959</v>
      </c>
      <c r="D54" s="12">
        <f>'SEER Raw Incidence Data'!F1985</f>
        <v>3.4812312097198119</v>
      </c>
      <c r="E54" s="12">
        <f>'SEER Raw Incidence Data'!F1997</f>
        <v>13.44290820984112</v>
      </c>
      <c r="F54" s="12">
        <f>'SEER Raw Incidence Data'!F2009</f>
        <v>5.1415107097400297</v>
      </c>
      <c r="G54" s="12">
        <f>'SEER Raw Incidence Data'!F1977</f>
        <v>18.423746709901771</v>
      </c>
      <c r="H54" s="12">
        <f>'SEER Raw Incidence Data'!F1981</f>
        <v>3.6419034193991879</v>
      </c>
      <c r="I54" s="12">
        <f>'SEER Raw Incidence Data'!F1989</f>
        <v>3.1063293871346009</v>
      </c>
      <c r="J54" s="47">
        <f>'SEER Raw Incidence Data'!F2001</f>
        <v>11.273833379169551</v>
      </c>
      <c r="K54" s="12">
        <f>'SEER Raw Incidence Data'!F2013</f>
        <v>4.0435839435976284</v>
      </c>
      <c r="L54" s="114">
        <v>0.434</v>
      </c>
      <c r="M54" s="12">
        <f>'SEER Raw Inc-based Mort Data'!F1973</f>
        <v>0.13091329032583851</v>
      </c>
      <c r="N54" s="12">
        <v>8.1723342559994503</v>
      </c>
      <c r="O54" s="36">
        <v>0.66473874221380402</v>
      </c>
      <c r="P54" s="49">
        <f>'NordPred All'!T42</f>
        <v>0.68859392369152905</v>
      </c>
      <c r="Q54" s="56">
        <v>0.3</v>
      </c>
      <c r="R54" s="56">
        <v>0.3</v>
      </c>
      <c r="S54" s="56">
        <v>0.2</v>
      </c>
      <c r="T54" s="56">
        <v>0.2</v>
      </c>
      <c r="U54" s="66">
        <f t="shared" si="19"/>
        <v>0.6</v>
      </c>
      <c r="V54" s="66">
        <f t="shared" si="24"/>
        <v>0.6</v>
      </c>
      <c r="W54" s="67">
        <f t="shared" si="20"/>
        <v>0.67199999999999993</v>
      </c>
      <c r="X54" s="68">
        <f t="shared" si="21"/>
        <v>11.273833379169551</v>
      </c>
      <c r="Y54" s="76">
        <f t="shared" si="6"/>
        <v>7.5760160308019371</v>
      </c>
      <c r="Z54" s="69">
        <f t="shared" si="7"/>
        <v>3.6978173483676136</v>
      </c>
      <c r="AA54" s="80">
        <f t="shared" si="8"/>
        <v>0.32800000000000007</v>
      </c>
      <c r="AB54" s="84">
        <f t="shared" si="22"/>
        <v>0.66473874221380402</v>
      </c>
      <c r="AC54" s="85">
        <f t="shared" si="17"/>
        <v>0.44670443476767624</v>
      </c>
      <c r="AD54" s="89">
        <f t="shared" si="10"/>
        <v>0.21803430744612778</v>
      </c>
      <c r="AE54" s="90">
        <f t="shared" si="11"/>
        <v>0.32800000000000007</v>
      </c>
      <c r="AF54" s="119">
        <f t="shared" si="23"/>
        <v>0.68859392369152905</v>
      </c>
      <c r="AG54" s="106">
        <f t="shared" si="12"/>
        <v>0.4627351167207075</v>
      </c>
      <c r="AH54" s="120">
        <f t="shared" si="13"/>
        <v>0.22585880697082156</v>
      </c>
      <c r="AI54" s="121">
        <f t="shared" si="14"/>
        <v>0.32800000000000001</v>
      </c>
      <c r="AJ54" s="121">
        <v>0.32800000000000001</v>
      </c>
      <c r="AK54" s="121">
        <f t="shared" si="15"/>
        <v>0</v>
      </c>
      <c r="AL54" s="129"/>
    </row>
    <row r="55" spans="1:38" x14ac:dyDescent="0.35">
      <c r="A55" s="136"/>
      <c r="B55" s="13" t="s">
        <v>21</v>
      </c>
      <c r="C55" s="12">
        <f>'SEER Raw Incidence Data'!F2021</f>
        <v>30.544475433307412</v>
      </c>
      <c r="D55" s="12">
        <f>'SEER Raw Incidence Data'!F2033</f>
        <v>4.9348518915480826</v>
      </c>
      <c r="E55" s="12">
        <f>'SEER Raw Incidence Data'!F2045</f>
        <v>18.35248840712979</v>
      </c>
      <c r="F55" s="12">
        <f>'SEER Raw Incidence Data'!F2057</f>
        <v>7.2571351346295323</v>
      </c>
      <c r="G55" s="12">
        <f>'SEER Raw Incidence Data'!F2025</f>
        <v>25.835401079281141</v>
      </c>
      <c r="H55" s="12">
        <f>'SEER Raw Incidence Data'!F2029</f>
        <v>4.7090743540262743</v>
      </c>
      <c r="I55" s="12">
        <f>'SEER Raw Incidence Data'!F2037</f>
        <v>4.4187889486410938</v>
      </c>
      <c r="J55" s="47">
        <f>'SEER Raw Incidence Data'!F2049</f>
        <v>15.57865008900473</v>
      </c>
      <c r="K55" s="12">
        <f>'SEER Raw Incidence Data'!F2061</f>
        <v>5.8379620416353131</v>
      </c>
      <c r="L55" s="114">
        <v>0.46300000000000002</v>
      </c>
      <c r="M55" s="12">
        <f>'SEER Raw Inc-based Mort Data'!F2021</f>
        <v>0.1462786999884956</v>
      </c>
      <c r="N55" s="12">
        <v>10.299018696510799</v>
      </c>
      <c r="O55" s="36">
        <v>0.563602936240443</v>
      </c>
      <c r="P55" s="49">
        <f>'NordPred All'!T43</f>
        <v>0.96299658430085899</v>
      </c>
      <c r="Q55" s="56">
        <v>0.2</v>
      </c>
      <c r="R55" s="56">
        <v>0.2</v>
      </c>
      <c r="S55" s="56">
        <v>0.3</v>
      </c>
      <c r="T55" s="56">
        <v>0.3</v>
      </c>
      <c r="U55" s="66">
        <f t="shared" si="19"/>
        <v>0.6</v>
      </c>
      <c r="V55" s="66">
        <f t="shared" si="24"/>
        <v>0.6</v>
      </c>
      <c r="W55" s="67">
        <f t="shared" si="20"/>
        <v>0.60799999999999998</v>
      </c>
      <c r="X55" s="68">
        <f t="shared" si="21"/>
        <v>15.57865008900473</v>
      </c>
      <c r="Y55" s="76">
        <f t="shared" si="6"/>
        <v>9.4718192541148767</v>
      </c>
      <c r="Z55" s="69">
        <f t="shared" si="7"/>
        <v>6.1068308348898537</v>
      </c>
      <c r="AA55" s="80">
        <f t="shared" si="8"/>
        <v>0.39199999999999996</v>
      </c>
      <c r="AB55" s="84">
        <f t="shared" si="22"/>
        <v>0.563602936240443</v>
      </c>
      <c r="AC55" s="85">
        <f t="shared" si="17"/>
        <v>0.34267058523418931</v>
      </c>
      <c r="AD55" s="89">
        <f t="shared" si="10"/>
        <v>0.22093235100625369</v>
      </c>
      <c r="AE55" s="90">
        <f t="shared" si="11"/>
        <v>0.39200000000000007</v>
      </c>
      <c r="AF55" s="119">
        <f t="shared" si="23"/>
        <v>0.96299658430085899</v>
      </c>
      <c r="AG55" s="106">
        <f t="shared" si="12"/>
        <v>0.58550192325492223</v>
      </c>
      <c r="AH55" s="120">
        <f t="shared" si="13"/>
        <v>0.37749466104593676</v>
      </c>
      <c r="AI55" s="121">
        <f t="shared" si="14"/>
        <v>0.39200000000000002</v>
      </c>
      <c r="AJ55" s="121">
        <v>0.39200000000000002</v>
      </c>
      <c r="AK55" s="121">
        <f t="shared" si="15"/>
        <v>0</v>
      </c>
      <c r="AL55" s="129"/>
    </row>
    <row r="56" spans="1:38" x14ac:dyDescent="0.35">
      <c r="A56" s="136"/>
      <c r="B56" s="13" t="s">
        <v>22</v>
      </c>
      <c r="C56" s="12">
        <f>'SEER Raw Incidence Data'!F2069</f>
        <v>40.207645715276321</v>
      </c>
      <c r="D56" s="12">
        <f>'SEER Raw Incidence Data'!F2081</f>
        <v>6.6710202258979896</v>
      </c>
      <c r="E56" s="12">
        <f>'SEER Raw Incidence Data'!F2093</f>
        <v>25.00498057462444</v>
      </c>
      <c r="F56" s="12">
        <f>'SEER Raw Incidence Data'!F2105</f>
        <v>8.5316449147538904</v>
      </c>
      <c r="G56" s="12">
        <f>'SEER Raw Incidence Data'!F2073</f>
        <v>34.761914918624903</v>
      </c>
      <c r="H56" s="12">
        <f>'SEER Raw Incidence Data'!F2077</f>
        <v>5.4457307966514197</v>
      </c>
      <c r="I56" s="12">
        <f>'SEER Raw Incidence Data'!F2085</f>
        <v>5.9449227863444669</v>
      </c>
      <c r="J56" s="47">
        <f>'SEER Raw Incidence Data'!F2097</f>
        <v>21.737542096633589</v>
      </c>
      <c r="K56" s="12">
        <f>'SEER Raw Incidence Data'!F2109</f>
        <v>7.0794500356468459</v>
      </c>
      <c r="L56" s="114">
        <v>0.50800000000000001</v>
      </c>
      <c r="M56" s="12">
        <f>'SEER Raw Inc-based Mort Data'!F2069</f>
        <v>0.14504946721548309</v>
      </c>
      <c r="N56" s="12">
        <v>16.010442839681701</v>
      </c>
      <c r="O56" s="36">
        <v>0.60493619107539298</v>
      </c>
      <c r="P56" s="49">
        <f>'NordPred All'!T44</f>
        <v>1.57767645284837</v>
      </c>
      <c r="Q56" s="56">
        <v>0.15</v>
      </c>
      <c r="R56" s="56">
        <v>0.25</v>
      </c>
      <c r="S56" s="56">
        <v>0.3</v>
      </c>
      <c r="T56" s="56">
        <v>0.3</v>
      </c>
      <c r="U56" s="66">
        <f t="shared" si="19"/>
        <v>0.6</v>
      </c>
      <c r="V56" s="66">
        <f t="shared" si="24"/>
        <v>0.6</v>
      </c>
      <c r="W56" s="67">
        <f t="shared" si="20"/>
        <v>0.58799999999999997</v>
      </c>
      <c r="X56" s="68">
        <f t="shared" si="21"/>
        <v>21.737542096633589</v>
      </c>
      <c r="Y56" s="76">
        <f t="shared" si="6"/>
        <v>12.78167475282055</v>
      </c>
      <c r="Z56" s="69">
        <f t="shared" si="7"/>
        <v>8.9558673438130398</v>
      </c>
      <c r="AA56" s="80">
        <f t="shared" si="8"/>
        <v>0.41200000000000003</v>
      </c>
      <c r="AB56" s="84">
        <f t="shared" si="22"/>
        <v>0.60493619107539298</v>
      </c>
      <c r="AC56" s="85">
        <f t="shared" si="17"/>
        <v>0.35570248035233104</v>
      </c>
      <c r="AD56" s="89">
        <f t="shared" si="10"/>
        <v>0.24923371072306194</v>
      </c>
      <c r="AE56" s="90">
        <f t="shared" si="11"/>
        <v>0.41200000000000003</v>
      </c>
      <c r="AF56" s="119">
        <f t="shared" si="23"/>
        <v>1.57767645284837</v>
      </c>
      <c r="AG56" s="106">
        <f t="shared" si="12"/>
        <v>0.92767375427484156</v>
      </c>
      <c r="AH56" s="120">
        <f t="shared" si="13"/>
        <v>0.65000269857352844</v>
      </c>
      <c r="AI56" s="121">
        <f t="shared" si="14"/>
        <v>0.41199999999999998</v>
      </c>
      <c r="AJ56" s="121">
        <v>0.41199999999999998</v>
      </c>
      <c r="AK56" s="121">
        <f t="shared" si="15"/>
        <v>0</v>
      </c>
      <c r="AL56" s="129"/>
    </row>
    <row r="57" spans="1:38" x14ac:dyDescent="0.35">
      <c r="A57" s="136"/>
      <c r="B57" s="13" t="s">
        <v>23</v>
      </c>
      <c r="C57" s="12">
        <f>'SEER Raw Incidence Data'!F2117</f>
        <v>54.209853958783583</v>
      </c>
      <c r="D57" s="12">
        <f>'SEER Raw Incidence Data'!F2129</f>
        <v>7.288719860004516</v>
      </c>
      <c r="E57" s="12">
        <f>'SEER Raw Incidence Data'!F2141</f>
        <v>35.597587173414922</v>
      </c>
      <c r="F57" s="12">
        <f>'SEER Raw Incidence Data'!F2153</f>
        <v>11.323546925364161</v>
      </c>
      <c r="G57" s="12">
        <f>'SEER Raw Incidence Data'!F2121</f>
        <v>47.376679090029363</v>
      </c>
      <c r="H57" s="12">
        <f>'SEER Raw Incidence Data'!F2125</f>
        <v>6.8331748687542344</v>
      </c>
      <c r="I57" s="12">
        <f>'SEER Raw Incidence Data'!F2133</f>
        <v>6.8331748687542344</v>
      </c>
      <c r="J57" s="47">
        <f>'SEER Raw Incidence Data'!F2145</f>
        <v>31.23737082859078</v>
      </c>
      <c r="K57" s="12">
        <f>'SEER Raw Incidence Data'!F2157</f>
        <v>9.3061333926843375</v>
      </c>
      <c r="L57" s="114">
        <v>0.51300000000000001</v>
      </c>
      <c r="M57" s="12">
        <f>'SEER Raw Inc-based Mort Data'!F2117</f>
        <v>0.1641025751971778</v>
      </c>
      <c r="N57" s="12">
        <v>19.6622236621239</v>
      </c>
      <c r="O57" s="36">
        <v>0.62795879122370601</v>
      </c>
      <c r="P57" s="49">
        <f>'NordPred All'!T45</f>
        <v>1.91876454003606</v>
      </c>
      <c r="Q57" s="56">
        <v>0.15</v>
      </c>
      <c r="R57" s="56">
        <v>0.15</v>
      </c>
      <c r="S57" s="56">
        <v>0.35</v>
      </c>
      <c r="T57" s="56">
        <v>0.35</v>
      </c>
      <c r="U57" s="66">
        <f t="shared" si="19"/>
        <v>0.6</v>
      </c>
      <c r="V57" s="66">
        <f t="shared" si="24"/>
        <v>0.6</v>
      </c>
      <c r="W57" s="67">
        <f t="shared" si="20"/>
        <v>0.57599999999999996</v>
      </c>
      <c r="X57" s="68">
        <f t="shared" si="21"/>
        <v>31.23737082859078</v>
      </c>
      <c r="Y57" s="76">
        <f t="shared" si="6"/>
        <v>17.992725597268286</v>
      </c>
      <c r="Z57" s="69">
        <f t="shared" si="7"/>
        <v>13.244645231322494</v>
      </c>
      <c r="AA57" s="80">
        <f t="shared" si="8"/>
        <v>0.4240000000000001</v>
      </c>
      <c r="AB57" s="84">
        <f t="shared" si="22"/>
        <v>0.62795879122370601</v>
      </c>
      <c r="AC57" s="85">
        <f t="shared" si="17"/>
        <v>0.36170426374485465</v>
      </c>
      <c r="AD57" s="89">
        <f t="shared" si="10"/>
        <v>0.26625452747885137</v>
      </c>
      <c r="AE57" s="90">
        <f t="shared" si="11"/>
        <v>0.42400000000000004</v>
      </c>
      <c r="AF57" s="119">
        <f t="shared" si="23"/>
        <v>1.91876454003606</v>
      </c>
      <c r="AG57" s="106">
        <f t="shared" si="12"/>
        <v>1.1052083750607704</v>
      </c>
      <c r="AH57" s="120">
        <f t="shared" si="13"/>
        <v>0.8135561649752896</v>
      </c>
      <c r="AI57" s="121">
        <f t="shared" si="14"/>
        <v>0.4240000000000001</v>
      </c>
      <c r="AJ57" s="121">
        <v>0.4240000000000001</v>
      </c>
      <c r="AK57" s="121">
        <f t="shared" si="15"/>
        <v>0</v>
      </c>
      <c r="AL57" s="129"/>
    </row>
    <row r="58" spans="1:38" x14ac:dyDescent="0.35">
      <c r="A58" s="136"/>
      <c r="B58" s="13" t="s">
        <v>24</v>
      </c>
      <c r="C58" s="12">
        <f>'SEER Raw Incidence Data'!F2165</f>
        <v>65.03056052116662</v>
      </c>
      <c r="D58" s="12">
        <f>'SEER Raw Incidence Data'!F2177</f>
        <v>8.2608983823047719</v>
      </c>
      <c r="E58" s="12">
        <f>'SEER Raw Incidence Data'!F2189</f>
        <v>43.225631070199377</v>
      </c>
      <c r="F58" s="12">
        <f>'SEER Raw Incidence Data'!F2201</f>
        <v>13.544031068662481</v>
      </c>
      <c r="G58" s="12">
        <f>'SEER Raw Incidence Data'!F2169</f>
        <v>59.075029129272501</v>
      </c>
      <c r="H58" s="12">
        <f>'SEER Raw Incidence Data'!F2173</f>
        <v>5.9555313918941373</v>
      </c>
      <c r="I58" s="12">
        <f>'SEER Raw Incidence Data'!F2181</f>
        <v>7.8766705505696653</v>
      </c>
      <c r="J58" s="47">
        <f>'SEER Raw Incidence Data'!F2193</f>
        <v>39.575466668715883</v>
      </c>
      <c r="K58" s="12">
        <f>'SEER Raw Incidence Data'!F2205</f>
        <v>11.622891909986951</v>
      </c>
      <c r="L58" s="114">
        <v>0.49099999999999999</v>
      </c>
      <c r="M58" s="12">
        <f>'SEER Raw Inc-based Mort Data'!F2165</f>
        <v>0.1671756571297093</v>
      </c>
      <c r="N58" s="12">
        <v>19.769888819845299</v>
      </c>
      <c r="O58" s="36">
        <v>0.88089884476643598</v>
      </c>
      <c r="P58" s="49">
        <f>'NordPred All'!T46</f>
        <v>2.1788119740440202</v>
      </c>
      <c r="Q58" s="56">
        <v>0.05</v>
      </c>
      <c r="R58" s="56">
        <v>0.15</v>
      </c>
      <c r="S58" s="56">
        <v>0.4</v>
      </c>
      <c r="T58" s="56">
        <v>0.4</v>
      </c>
      <c r="U58" s="66">
        <f t="shared" si="19"/>
        <v>0.6</v>
      </c>
      <c r="V58" s="66">
        <f t="shared" si="24"/>
        <v>0.6</v>
      </c>
      <c r="W58" s="67">
        <f t="shared" si="20"/>
        <v>0.52400000000000002</v>
      </c>
      <c r="X58" s="68">
        <f t="shared" si="21"/>
        <v>39.575466668715883</v>
      </c>
      <c r="Y58" s="76">
        <f t="shared" si="6"/>
        <v>20.737544534407125</v>
      </c>
      <c r="Z58" s="69">
        <f t="shared" si="7"/>
        <v>18.837922134308759</v>
      </c>
      <c r="AA58" s="80">
        <f t="shared" si="8"/>
        <v>0.47599999999999998</v>
      </c>
      <c r="AB58" s="84">
        <f t="shared" si="22"/>
        <v>0.88089884476643598</v>
      </c>
      <c r="AC58" s="85">
        <f t="shared" si="17"/>
        <v>0.4615909946576125</v>
      </c>
      <c r="AD58" s="89">
        <f t="shared" si="10"/>
        <v>0.41930785010882349</v>
      </c>
      <c r="AE58" s="90">
        <f t="shared" si="11"/>
        <v>0.47599999999999998</v>
      </c>
      <c r="AF58" s="119">
        <f t="shared" si="23"/>
        <v>2.1788119740440202</v>
      </c>
      <c r="AG58" s="106">
        <f t="shared" si="12"/>
        <v>1.1416974743990667</v>
      </c>
      <c r="AH58" s="120">
        <f t="shared" si="13"/>
        <v>1.0371144996449535</v>
      </c>
      <c r="AI58" s="121">
        <f t="shared" si="14"/>
        <v>0.47599999999999998</v>
      </c>
      <c r="AJ58" s="121">
        <v>0.47599999999999998</v>
      </c>
      <c r="AK58" s="121">
        <f t="shared" si="15"/>
        <v>0</v>
      </c>
      <c r="AL58" s="129"/>
    </row>
    <row r="59" spans="1:38" x14ac:dyDescent="0.35">
      <c r="A59" s="136"/>
      <c r="B59" s="13" t="s">
        <v>25</v>
      </c>
      <c r="C59" s="12">
        <f>'SEER Raw Incidence Data'!F2213</f>
        <v>62.581793483762787</v>
      </c>
      <c r="D59" s="12">
        <f>'SEER Raw Incidence Data'!F2225</f>
        <v>6.8103716438212452</v>
      </c>
      <c r="E59" s="12">
        <f>'SEER Raw Incidence Data'!F2237</f>
        <v>41.874582404576572</v>
      </c>
      <c r="F59" s="12">
        <f>'SEER Raw Incidence Data'!F2249</f>
        <v>13.896839435364971</v>
      </c>
      <c r="G59" s="12">
        <f>'SEER Raw Incidence Data'!F2217</f>
        <v>59.820832006537962</v>
      </c>
      <c r="H59" s="12">
        <f>'SEER Raw Incidence Data'!F2221</f>
        <v>2.760961477224829</v>
      </c>
      <c r="I59" s="12">
        <f>'SEER Raw Incidence Data'!F2229</f>
        <v>6.4422434468579333</v>
      </c>
      <c r="J59" s="47">
        <f>'SEER Raw Incidence Data'!F2241</f>
        <v>40.402069616723331</v>
      </c>
      <c r="K59" s="12">
        <f>'SEER Raw Incidence Data'!F2253</f>
        <v>12.9765189429567</v>
      </c>
      <c r="L59" s="114">
        <v>0.372</v>
      </c>
      <c r="M59" s="12">
        <f>'SEER Raw Inc-based Mort Data'!F2213</f>
        <v>0.2378565415779319</v>
      </c>
      <c r="N59" s="12">
        <v>21.164184229534701</v>
      </c>
      <c r="O59" s="35">
        <v>0.81131264942065495</v>
      </c>
      <c r="P59" s="49">
        <f>'NordPred All'!T47</f>
        <v>2.8431687876077998</v>
      </c>
      <c r="Q59" s="56">
        <v>0.05</v>
      </c>
      <c r="R59" s="56">
        <v>0.15</v>
      </c>
      <c r="S59" s="56">
        <v>0.4</v>
      </c>
      <c r="T59" s="56">
        <v>0.4</v>
      </c>
      <c r="U59" s="66">
        <f t="shared" si="19"/>
        <v>0.6</v>
      </c>
      <c r="V59" s="66">
        <f t="shared" si="24"/>
        <v>0.6</v>
      </c>
      <c r="W59" s="67">
        <f t="shared" si="20"/>
        <v>0.52400000000000002</v>
      </c>
      <c r="X59" s="68">
        <f t="shared" si="21"/>
        <v>40.402069616723331</v>
      </c>
      <c r="Y59" s="76">
        <f t="shared" si="6"/>
        <v>21.170684479163025</v>
      </c>
      <c r="Z59" s="69">
        <f t="shared" si="7"/>
        <v>19.231385137560306</v>
      </c>
      <c r="AA59" s="80">
        <f t="shared" si="8"/>
        <v>0.47599999999999998</v>
      </c>
      <c r="AB59" s="84">
        <f t="shared" si="22"/>
        <v>0.81131264942065495</v>
      </c>
      <c r="AC59" s="85">
        <f t="shared" si="17"/>
        <v>0.4251278282964232</v>
      </c>
      <c r="AD59" s="89">
        <f t="shared" si="10"/>
        <v>0.38618482112423175</v>
      </c>
      <c r="AE59" s="90">
        <f t="shared" si="11"/>
        <v>0.47599999999999998</v>
      </c>
      <c r="AF59" s="119">
        <f t="shared" si="23"/>
        <v>2.8431687876077998</v>
      </c>
      <c r="AG59" s="106">
        <f t="shared" si="12"/>
        <v>1.4898204447064871</v>
      </c>
      <c r="AH59" s="120">
        <f t="shared" si="13"/>
        <v>1.3533483429013127</v>
      </c>
      <c r="AI59" s="121">
        <f t="shared" si="14"/>
        <v>0.47599999999999998</v>
      </c>
      <c r="AJ59" s="121">
        <v>0.47599999999999998</v>
      </c>
      <c r="AK59" s="121">
        <f t="shared" si="15"/>
        <v>0</v>
      </c>
      <c r="AL59" s="129"/>
    </row>
    <row r="60" spans="1:38" x14ac:dyDescent="0.35">
      <c r="A60" s="137"/>
      <c r="B60" s="14" t="s">
        <v>26</v>
      </c>
      <c r="C60" s="19">
        <f>'SEER Raw Incidence Data'!F2261</f>
        <v>9.3937588136927985</v>
      </c>
      <c r="D60" s="19">
        <f>'SEER Raw Incidence Data'!F2273</f>
        <v>1.372153731934131</v>
      </c>
      <c r="E60" s="19">
        <f>'SEER Raw Incidence Data'!F2285</f>
        <v>5.8182699310964692</v>
      </c>
      <c r="F60" s="19">
        <f>'SEER Raw Incidence Data'!F2297</f>
        <v>2.2033351506621979</v>
      </c>
      <c r="G60" s="19">
        <f>'SEER Raw Incidence Data'!F2265</f>
        <v>8.1399427752724929</v>
      </c>
      <c r="H60" s="19">
        <f>'SEER Raw Incidence Data'!F2269</f>
        <v>1.253816038420305</v>
      </c>
      <c r="I60" s="19">
        <f>'SEER Raw Incidence Data'!F2277</f>
        <v>1.272130205273635</v>
      </c>
      <c r="J60" s="48">
        <f>'SEER Raw Incidence Data'!F2289</f>
        <v>5.0645715259786463</v>
      </c>
      <c r="K60" s="19">
        <f>'SEER Raw Incidence Data'!F2301</f>
        <v>1.8032410440202129</v>
      </c>
      <c r="L60" s="115">
        <v>0.36799999999999999</v>
      </c>
      <c r="M60" s="19">
        <f>'SEER Raw Inc-based Mort Data'!F2261</f>
        <v>1.283933631411627</v>
      </c>
      <c r="N60" s="24">
        <v>3.7950862525537152</v>
      </c>
      <c r="O60" s="60">
        <v>3.2908967700999745</v>
      </c>
      <c r="P60" s="60">
        <f>'&lt;40 NP All Mortality Rate Calcs'!W199</f>
        <v>0.43986575907686809</v>
      </c>
      <c r="Q60" s="57">
        <f>AVERAGE(Q49:Q59)</f>
        <v>0.27272727272727265</v>
      </c>
      <c r="R60" s="57">
        <f t="shared" ref="R60:T60" si="26">AVERAGE(R49:R59)</f>
        <v>0.26363636363636361</v>
      </c>
      <c r="S60" s="57">
        <f t="shared" si="26"/>
        <v>0.23181818181818181</v>
      </c>
      <c r="T60" s="57">
        <f t="shared" si="26"/>
        <v>0.23181818181818181</v>
      </c>
      <c r="U60" s="70">
        <f t="shared" si="19"/>
        <v>0.6</v>
      </c>
      <c r="V60" s="70">
        <f t="shared" si="24"/>
        <v>0.6</v>
      </c>
      <c r="W60" s="71">
        <f t="shared" si="20"/>
        <v>0.65345454545454529</v>
      </c>
      <c r="X60" s="72">
        <f t="shared" si="21"/>
        <v>5.0645715259786463</v>
      </c>
      <c r="Y60" s="77">
        <f t="shared" si="6"/>
        <v>3.3094672844304092</v>
      </c>
      <c r="Z60" s="74">
        <f t="shared" si="7"/>
        <v>1.7551042415482372</v>
      </c>
      <c r="AA60" s="81">
        <f t="shared" si="8"/>
        <v>0.34654545454545471</v>
      </c>
      <c r="AB60" s="104">
        <f t="shared" si="22"/>
        <v>3.2908967700999745</v>
      </c>
      <c r="AC60" s="87">
        <f t="shared" si="17"/>
        <v>2.1504514530435102</v>
      </c>
      <c r="AD60" s="93">
        <f t="shared" si="10"/>
        <v>1.1404453170564643</v>
      </c>
      <c r="AE60" s="92">
        <f t="shared" si="11"/>
        <v>0.34654545454545471</v>
      </c>
      <c r="AF60" s="122">
        <f t="shared" si="23"/>
        <v>0.43986575907686809</v>
      </c>
      <c r="AG60" s="107">
        <f t="shared" si="12"/>
        <v>0.28743227965859336</v>
      </c>
      <c r="AH60" s="110">
        <f t="shared" si="13"/>
        <v>0.15243347941827473</v>
      </c>
      <c r="AI60" s="109">
        <f t="shared" si="14"/>
        <v>0.34654545454545471</v>
      </c>
      <c r="AJ60" s="109">
        <v>0.34654545454545471</v>
      </c>
      <c r="AK60" s="131">
        <f t="shared" si="15"/>
        <v>0</v>
      </c>
      <c r="AL60" s="130"/>
    </row>
    <row r="61" spans="1:38" x14ac:dyDescent="0.35">
      <c r="A61" s="138" t="s">
        <v>30</v>
      </c>
      <c r="B61" s="11" t="s">
        <v>15</v>
      </c>
      <c r="C61" s="12">
        <f>'SEER Raw Incidence Data'!F2309</f>
        <v>0.72657382965025241</v>
      </c>
      <c r="D61" s="12">
        <f>'SEER Raw Incidence Data'!F2321</f>
        <v>0.10072081659701911</v>
      </c>
      <c r="E61" s="12">
        <f>'SEER Raw Incidence Data'!F2333</f>
        <v>0.36136476183663352</v>
      </c>
      <c r="F61" s="12">
        <f>'SEER Raw Incidence Data'!F2345</f>
        <v>0.2644882512165998</v>
      </c>
      <c r="G61" s="12">
        <f>'SEER Raw Incidence Data'!F2313</f>
        <v>0.58894767567417294</v>
      </c>
      <c r="H61" s="12">
        <f>'SEER Raw Incidence Data'!F2317</f>
        <v>0.13762615397607961</v>
      </c>
      <c r="I61" s="12">
        <f>'SEER Raw Incidence Data'!F2325</f>
        <v>9.2263343447651094E-2</v>
      </c>
      <c r="J61" s="47">
        <f>'SEER Raw Incidence Data'!F2337</f>
        <v>0.29062953186010099</v>
      </c>
      <c r="K61" s="12">
        <f>'SEER Raw Incidence Data'!F2349</f>
        <v>0.20605480036642079</v>
      </c>
      <c r="L61" s="114">
        <v>3.9E-2</v>
      </c>
      <c r="M61" s="12">
        <f>'SEER Raw Inc-based Mort Data'!F2309</f>
        <v>7.3001727210130249E-2</v>
      </c>
      <c r="N61" s="49">
        <v>0.3441560304550299</v>
      </c>
      <c r="O61" s="51">
        <v>6.8889519079925604E-2</v>
      </c>
      <c r="P61" s="49">
        <f>'NordPred All'!T48</f>
        <v>0.20403463446009454</v>
      </c>
      <c r="Q61" s="56">
        <v>0.6</v>
      </c>
      <c r="R61" s="56">
        <v>0.2</v>
      </c>
      <c r="S61" s="56">
        <v>0.1</v>
      </c>
      <c r="T61" s="56">
        <v>0.1</v>
      </c>
      <c r="U61" s="66">
        <f t="shared" si="19"/>
        <v>0.6</v>
      </c>
      <c r="V61" s="66">
        <f t="shared" si="24"/>
        <v>0.6</v>
      </c>
      <c r="W61" s="67">
        <f t="shared" si="20"/>
        <v>0.81600000000000006</v>
      </c>
      <c r="X61" s="68">
        <f t="shared" si="21"/>
        <v>0.29062953186010099</v>
      </c>
      <c r="Y61" s="76">
        <f t="shared" si="6"/>
        <v>0.23715369799784242</v>
      </c>
      <c r="Z61" s="69">
        <f t="shared" si="7"/>
        <v>5.347583386225857E-2</v>
      </c>
      <c r="AA61" s="80">
        <f t="shared" si="8"/>
        <v>0.18399999999999997</v>
      </c>
      <c r="AB61" s="84">
        <f t="shared" si="22"/>
        <v>6.8889519079925604E-2</v>
      </c>
      <c r="AC61" s="85">
        <f t="shared" si="17"/>
        <v>5.6213847569219294E-2</v>
      </c>
      <c r="AD61" s="89">
        <f t="shared" si="10"/>
        <v>1.267567151070631E-2</v>
      </c>
      <c r="AE61" s="90">
        <f t="shared" si="11"/>
        <v>0.184</v>
      </c>
      <c r="AF61" s="119">
        <f t="shared" si="23"/>
        <v>0.20403463446009454</v>
      </c>
      <c r="AG61" s="106">
        <f t="shared" si="12"/>
        <v>0.16649226171943715</v>
      </c>
      <c r="AH61" s="120">
        <f t="shared" si="13"/>
        <v>3.7542372740657387E-2</v>
      </c>
      <c r="AI61" s="121">
        <f t="shared" si="14"/>
        <v>0.18399999999999997</v>
      </c>
      <c r="AJ61" s="121">
        <v>0.18399999999999997</v>
      </c>
      <c r="AK61" s="121">
        <f t="shared" si="15"/>
        <v>0</v>
      </c>
      <c r="AL61" s="129"/>
    </row>
    <row r="62" spans="1:38" x14ac:dyDescent="0.35">
      <c r="A62" s="139"/>
      <c r="B62" s="13" t="s">
        <v>16</v>
      </c>
      <c r="C62" s="12">
        <f>'SEER Raw Incidence Data'!F2357</f>
        <v>5.3387316995370764</v>
      </c>
      <c r="D62" s="12">
        <f>'SEER Raw Incidence Data'!F2369</f>
        <v>0.6197408826036046</v>
      </c>
      <c r="E62" s="12">
        <f>'SEER Raw Incidence Data'!F2381</f>
        <v>2.755233562418435</v>
      </c>
      <c r="F62" s="12">
        <f>'SEER Raw Incidence Data'!F2393</f>
        <v>1.9637572545150359</v>
      </c>
      <c r="G62" s="12">
        <f>'SEER Raw Incidence Data'!F2361</f>
        <v>4.1813842681688991</v>
      </c>
      <c r="H62" s="12">
        <f>'SEER Raw Incidence Data'!F2365</f>
        <v>1.1573474313681771</v>
      </c>
      <c r="I62" s="12">
        <f>'SEER Raw Incidence Data'!F2373</f>
        <v>0.57494033687322355</v>
      </c>
      <c r="J62" s="47">
        <f>'SEER Raw Incidence Data'!F2385</f>
        <v>2.0832253764627189</v>
      </c>
      <c r="K62" s="12">
        <f>'SEER Raw Incidence Data'!F2397</f>
        <v>1.523218554832956</v>
      </c>
      <c r="L62" s="114">
        <v>6.7000000000000004E-2</v>
      </c>
      <c r="M62" s="12">
        <f>'SEER Raw Inc-based Mort Data'!F2357</f>
        <v>5.1530630971856638E-2</v>
      </c>
      <c r="N62" s="21">
        <v>1.1021980801100899</v>
      </c>
      <c r="O62" s="49">
        <v>8.6420559668283298E-2</v>
      </c>
      <c r="P62" s="49">
        <f>'NordPred All'!T49</f>
        <v>0.14098819481696301</v>
      </c>
      <c r="Q62" s="56">
        <v>0.6</v>
      </c>
      <c r="R62" s="56">
        <v>0.2</v>
      </c>
      <c r="S62" s="56">
        <v>0.1</v>
      </c>
      <c r="T62" s="56">
        <v>0.1</v>
      </c>
      <c r="U62" s="66">
        <f t="shared" si="19"/>
        <v>0.6</v>
      </c>
      <c r="V62" s="66">
        <f t="shared" si="24"/>
        <v>0.6</v>
      </c>
      <c r="W62" s="67">
        <f t="shared" si="20"/>
        <v>0.81600000000000006</v>
      </c>
      <c r="X62" s="68">
        <f t="shared" si="21"/>
        <v>2.0832253764627189</v>
      </c>
      <c r="Y62" s="76">
        <f t="shared" si="6"/>
        <v>1.6999119071935787</v>
      </c>
      <c r="Z62" s="69">
        <f t="shared" si="7"/>
        <v>0.38331346926914023</v>
      </c>
      <c r="AA62" s="80">
        <f t="shared" si="8"/>
        <v>0.18399999999999997</v>
      </c>
      <c r="AB62" s="84">
        <f t="shared" si="22"/>
        <v>8.6420559668283298E-2</v>
      </c>
      <c r="AC62" s="85">
        <f t="shared" si="17"/>
        <v>7.0519176689319174E-2</v>
      </c>
      <c r="AD62" s="89">
        <f t="shared" si="10"/>
        <v>1.5901382978964124E-2</v>
      </c>
      <c r="AE62" s="90">
        <f t="shared" si="11"/>
        <v>0.18399999999999997</v>
      </c>
      <c r="AF62" s="119">
        <f t="shared" si="23"/>
        <v>0.14098819481696301</v>
      </c>
      <c r="AG62" s="106">
        <f t="shared" si="12"/>
        <v>0.11504636697064183</v>
      </c>
      <c r="AH62" s="120">
        <f t="shared" si="13"/>
        <v>2.594182784632118E-2</v>
      </c>
      <c r="AI62" s="121">
        <f t="shared" si="14"/>
        <v>0.18399999999999991</v>
      </c>
      <c r="AJ62" s="121">
        <v>0.18399999999999991</v>
      </c>
      <c r="AK62" s="121">
        <f t="shared" si="15"/>
        <v>0</v>
      </c>
      <c r="AL62" s="129"/>
    </row>
    <row r="63" spans="1:38" x14ac:dyDescent="0.35">
      <c r="A63" s="139"/>
      <c r="B63" s="13" t="s">
        <v>17</v>
      </c>
      <c r="C63" s="12">
        <f>'SEER Raw Incidence Data'!F2405</f>
        <v>7.5754703179077447</v>
      </c>
      <c r="D63" s="12">
        <f>'SEER Raw Incidence Data'!F2417</f>
        <v>0.98456703379896571</v>
      </c>
      <c r="E63" s="12">
        <f>'SEER Raw Incidence Data'!F2429</f>
        <v>3.8975835470223519</v>
      </c>
      <c r="F63" s="12">
        <f>'SEER Raw Incidence Data'!F2441</f>
        <v>2.6933197370864268</v>
      </c>
      <c r="G63" s="12">
        <f>'SEER Raw Incidence Data'!F2409</f>
        <v>6.0457298025837316</v>
      </c>
      <c r="H63" s="12">
        <f>'SEER Raw Incidence Data'!F2413</f>
        <v>1.5297405153240129</v>
      </c>
      <c r="I63" s="12">
        <f>'SEER Raw Incidence Data'!F2421</f>
        <v>0.90319785745194381</v>
      </c>
      <c r="J63" s="47">
        <f>'SEER Raw Incidence Data'!F2433</f>
        <v>3.0025226072051101</v>
      </c>
      <c r="K63" s="12">
        <f>'SEER Raw Incidence Data'!F2445</f>
        <v>2.1400093379266778</v>
      </c>
      <c r="L63" s="114">
        <v>8.2000000000000003E-2</v>
      </c>
      <c r="M63" s="12">
        <f>'SEER Raw Inc-based Mort Data'!F2405</f>
        <v>6.3608122605885553E-2</v>
      </c>
      <c r="N63" s="21">
        <v>2.0920751947165899</v>
      </c>
      <c r="O63" s="49">
        <v>0.24207944293447101</v>
      </c>
      <c r="P63" s="49">
        <f>'NordPred All'!T50</f>
        <v>0.38050228236289702</v>
      </c>
      <c r="Q63" s="56">
        <v>0.5</v>
      </c>
      <c r="R63" s="56">
        <v>0.3</v>
      </c>
      <c r="S63" s="56">
        <v>0.1</v>
      </c>
      <c r="T63" s="56">
        <v>0.1</v>
      </c>
      <c r="U63" s="66">
        <f t="shared" si="19"/>
        <v>0.6</v>
      </c>
      <c r="V63" s="66">
        <f t="shared" si="24"/>
        <v>0.6</v>
      </c>
      <c r="W63" s="67">
        <f t="shared" si="20"/>
        <v>0.77600000000000002</v>
      </c>
      <c r="X63" s="68">
        <f t="shared" si="21"/>
        <v>3.0025226072051101</v>
      </c>
      <c r="Y63" s="76">
        <f t="shared" si="6"/>
        <v>2.3299575431911657</v>
      </c>
      <c r="Z63" s="69">
        <f t="shared" si="7"/>
        <v>0.67256506401394445</v>
      </c>
      <c r="AA63" s="80">
        <f t="shared" si="8"/>
        <v>0.22399999999999992</v>
      </c>
      <c r="AB63" s="84">
        <f t="shared" si="22"/>
        <v>0.24207944293447101</v>
      </c>
      <c r="AC63" s="85">
        <f t="shared" si="17"/>
        <v>0.18785364771714952</v>
      </c>
      <c r="AD63" s="89">
        <f t="shared" si="10"/>
        <v>5.4225795217321487E-2</v>
      </c>
      <c r="AE63" s="90">
        <f t="shared" si="11"/>
        <v>0.22399999999999992</v>
      </c>
      <c r="AF63" s="119">
        <f t="shared" si="23"/>
        <v>0.38050228236289702</v>
      </c>
      <c r="AG63" s="106">
        <f t="shared" si="12"/>
        <v>0.29526977111360808</v>
      </c>
      <c r="AH63" s="120">
        <f t="shared" si="13"/>
        <v>8.5232511249288934E-2</v>
      </c>
      <c r="AI63" s="121">
        <f t="shared" si="14"/>
        <v>0.224</v>
      </c>
      <c r="AJ63" s="121">
        <v>0.224</v>
      </c>
      <c r="AK63" s="121">
        <f t="shared" si="15"/>
        <v>0</v>
      </c>
      <c r="AL63" s="129"/>
    </row>
    <row r="64" spans="1:38" x14ac:dyDescent="0.35">
      <c r="A64" s="139"/>
      <c r="B64" s="13" t="s">
        <v>18</v>
      </c>
      <c r="C64" s="12">
        <f>'SEER Raw Incidence Data'!F2453</f>
        <v>11.01322098978296</v>
      </c>
      <c r="D64" s="12">
        <f>'SEER Raw Incidence Data'!F2465</f>
        <v>1.5932832396386509</v>
      </c>
      <c r="E64" s="12">
        <f>'SEER Raw Incidence Data'!F2477</f>
        <v>5.8327210994958794</v>
      </c>
      <c r="F64" s="12">
        <f>'SEER Raw Incidence Data'!F2489</f>
        <v>3.5872166506484242</v>
      </c>
      <c r="G64" s="12">
        <f>'SEER Raw Incidence Data'!F2457</f>
        <v>8.7677165409354991</v>
      </c>
      <c r="H64" s="12">
        <f>'SEER Raw Incidence Data'!F2461</f>
        <v>2.2455044488474551</v>
      </c>
      <c r="I64" s="12">
        <f>'SEER Raw Incidence Data'!F2469</f>
        <v>1.4721564436427299</v>
      </c>
      <c r="J64" s="47">
        <f>'SEER Raw Incidence Data'!F2481</f>
        <v>4.5096437893865904</v>
      </c>
      <c r="K64" s="12">
        <f>'SEER Raw Incidence Data'!F2493</f>
        <v>2.7859163079061791</v>
      </c>
      <c r="L64" s="114">
        <v>9.9000000000000005E-2</v>
      </c>
      <c r="M64" s="12">
        <f>'SEER Raw Inc-based Mort Data'!F2453</f>
        <v>7.9174667378633906E-2</v>
      </c>
      <c r="N64" s="21">
        <v>3.55689305003613</v>
      </c>
      <c r="O64" s="49">
        <v>0.37134784317854103</v>
      </c>
      <c r="P64" s="49">
        <f>'NordPred All'!T51</f>
        <v>0.72921235179794397</v>
      </c>
      <c r="Q64" s="56">
        <v>0.5</v>
      </c>
      <c r="R64" s="56">
        <v>0.3</v>
      </c>
      <c r="S64" s="56">
        <v>0.1</v>
      </c>
      <c r="T64" s="56">
        <v>0.1</v>
      </c>
      <c r="U64" s="66">
        <f t="shared" si="19"/>
        <v>0.6</v>
      </c>
      <c r="V64" s="66">
        <f t="shared" si="24"/>
        <v>0.6</v>
      </c>
      <c r="W64" s="67">
        <f t="shared" si="20"/>
        <v>0.77600000000000002</v>
      </c>
      <c r="X64" s="68">
        <f t="shared" si="21"/>
        <v>4.5096437893865904</v>
      </c>
      <c r="Y64" s="76">
        <f t="shared" si="6"/>
        <v>3.4994835805639943</v>
      </c>
      <c r="Z64" s="69">
        <f t="shared" si="7"/>
        <v>1.0101602088225961</v>
      </c>
      <c r="AA64" s="80">
        <f t="shared" si="8"/>
        <v>0.22399999999999995</v>
      </c>
      <c r="AB64" s="84">
        <f t="shared" si="22"/>
        <v>0.37134784317854103</v>
      </c>
      <c r="AC64" s="85">
        <f t="shared" si="17"/>
        <v>0.28816592630654786</v>
      </c>
      <c r="AD64" s="89">
        <f t="shared" si="10"/>
        <v>8.3181916871993167E-2</v>
      </c>
      <c r="AE64" s="90">
        <f t="shared" si="11"/>
        <v>0.22399999999999995</v>
      </c>
      <c r="AF64" s="119">
        <f t="shared" si="23"/>
        <v>0.72921235179794397</v>
      </c>
      <c r="AG64" s="106">
        <f t="shared" si="12"/>
        <v>0.56586878499520454</v>
      </c>
      <c r="AH64" s="120">
        <f t="shared" si="13"/>
        <v>0.16334356680273943</v>
      </c>
      <c r="AI64" s="121">
        <f t="shared" si="14"/>
        <v>0.22399999999999998</v>
      </c>
      <c r="AJ64" s="121">
        <v>0.22399999999999998</v>
      </c>
      <c r="AK64" s="121">
        <f t="shared" si="15"/>
        <v>0</v>
      </c>
      <c r="AL64" s="129"/>
    </row>
    <row r="65" spans="1:38" x14ac:dyDescent="0.35">
      <c r="A65" s="139"/>
      <c r="B65" s="13" t="s">
        <v>19</v>
      </c>
      <c r="C65" s="12">
        <f>'SEER Raw Incidence Data'!F2501</f>
        <v>15.757587056229729</v>
      </c>
      <c r="D65" s="12">
        <f>'SEER Raw Incidence Data'!F2513</f>
        <v>2.7187386118142838</v>
      </c>
      <c r="E65" s="12">
        <f>'SEER Raw Incidence Data'!F2525</f>
        <v>8.134022050856613</v>
      </c>
      <c r="F65" s="12">
        <f>'SEER Raw Incidence Data'!F2537</f>
        <v>4.9048263935588317</v>
      </c>
      <c r="G65" s="12">
        <f>'SEER Raw Incidence Data'!F2505</f>
        <v>12.6171665372769</v>
      </c>
      <c r="H65" s="12">
        <f>'SEER Raw Incidence Data'!F2509</f>
        <v>3.1404205189528258</v>
      </c>
      <c r="I65" s="12">
        <f>'SEER Raw Incidence Data'!F2517</f>
        <v>2.5744790120037302</v>
      </c>
      <c r="J65" s="47">
        <f>'SEER Raw Incidence Data'!F2529</f>
        <v>6.2586472533194133</v>
      </c>
      <c r="K65" s="12">
        <f>'SEER Raw Incidence Data'!F2541</f>
        <v>3.7840402719537591</v>
      </c>
      <c r="L65" s="114">
        <v>0.115</v>
      </c>
      <c r="M65" s="12">
        <f>'SEER Raw Inc-based Mort Data'!F2501</f>
        <v>0.1052083715675407</v>
      </c>
      <c r="N65" s="21">
        <v>5.8547612828881999</v>
      </c>
      <c r="O65" s="49">
        <v>0.775191539786244</v>
      </c>
      <c r="P65" s="49">
        <f>'NordPred All'!T52</f>
        <v>1.45481095711542</v>
      </c>
      <c r="Q65" s="56">
        <v>0.4</v>
      </c>
      <c r="R65" s="56">
        <v>0.3</v>
      </c>
      <c r="S65" s="56">
        <v>0.15</v>
      </c>
      <c r="T65" s="56">
        <v>0.15</v>
      </c>
      <c r="U65" s="66">
        <f t="shared" si="19"/>
        <v>0.6</v>
      </c>
      <c r="V65" s="66">
        <f t="shared" si="24"/>
        <v>0.6</v>
      </c>
      <c r="W65" s="67">
        <f t="shared" si="20"/>
        <v>0.72400000000000009</v>
      </c>
      <c r="X65" s="68">
        <f t="shared" si="21"/>
        <v>6.2586472533194133</v>
      </c>
      <c r="Y65" s="76">
        <f t="shared" si="6"/>
        <v>4.5312606114032556</v>
      </c>
      <c r="Z65" s="69">
        <f t="shared" si="7"/>
        <v>1.7273866419161577</v>
      </c>
      <c r="AA65" s="80">
        <f t="shared" si="8"/>
        <v>0.27599999999999991</v>
      </c>
      <c r="AB65" s="84">
        <f t="shared" si="22"/>
        <v>0.775191539786244</v>
      </c>
      <c r="AC65" s="85">
        <f t="shared" si="17"/>
        <v>0.5612386748052407</v>
      </c>
      <c r="AD65" s="89">
        <f t="shared" si="10"/>
        <v>0.2139528649810033</v>
      </c>
      <c r="AE65" s="90">
        <f t="shared" si="11"/>
        <v>0.27599999999999997</v>
      </c>
      <c r="AF65" s="119">
        <f t="shared" si="23"/>
        <v>1.45481095711542</v>
      </c>
      <c r="AG65" s="106">
        <f t="shared" si="12"/>
        <v>1.0532831329515642</v>
      </c>
      <c r="AH65" s="120">
        <f t="shared" si="13"/>
        <v>0.4015278241638558</v>
      </c>
      <c r="AI65" s="121">
        <f t="shared" si="14"/>
        <v>0.27599999999999991</v>
      </c>
      <c r="AJ65" s="121">
        <v>0.27599999999999991</v>
      </c>
      <c r="AK65" s="121">
        <f t="shared" si="15"/>
        <v>0</v>
      </c>
      <c r="AL65" s="129"/>
    </row>
    <row r="66" spans="1:38" x14ac:dyDescent="0.35">
      <c r="A66" s="139"/>
      <c r="B66" s="13" t="s">
        <v>20</v>
      </c>
      <c r="C66" s="12">
        <f>'SEER Raw Incidence Data'!F2549</f>
        <v>21.345063172349771</v>
      </c>
      <c r="D66" s="12">
        <f>'SEER Raw Incidence Data'!F2561</f>
        <v>3.3423385209391769</v>
      </c>
      <c r="E66" s="12">
        <f>'SEER Raw Incidence Data'!F2573</f>
        <v>11.44715081420371</v>
      </c>
      <c r="F66" s="12">
        <f>'SEER Raw Incidence Data'!F2585</f>
        <v>6.5555738372068841</v>
      </c>
      <c r="G66" s="12">
        <f>'SEER Raw Incidence Data'!F2553</f>
        <v>16.984243814557878</v>
      </c>
      <c r="H66" s="12">
        <f>'SEER Raw Incidence Data'!F2557</f>
        <v>4.3608193577918879</v>
      </c>
      <c r="I66" s="12">
        <f>'SEER Raw Incidence Data'!F2565</f>
        <v>3.155856114191498</v>
      </c>
      <c r="J66" s="47">
        <f>'SEER Raw Incidence Data'!F2577</f>
        <v>8.9081211223314547</v>
      </c>
      <c r="K66" s="12">
        <f>'SEER Raw Incidence Data'!F2589</f>
        <v>4.9202665780349264</v>
      </c>
      <c r="L66" s="114">
        <v>0.14399999999999999</v>
      </c>
      <c r="M66" s="12">
        <f>'SEER Raw Inc-based Mort Data'!F2549</f>
        <v>0.1143335874688069</v>
      </c>
      <c r="N66" s="21">
        <v>7.4805507096701502</v>
      </c>
      <c r="O66" s="49">
        <v>0.64989741871544404</v>
      </c>
      <c r="P66" s="49">
        <f>'NordPred All'!T53</f>
        <v>1.88333077692729</v>
      </c>
      <c r="Q66" s="56">
        <v>0.4</v>
      </c>
      <c r="R66" s="56">
        <v>0.3</v>
      </c>
      <c r="S66" s="56">
        <v>0.15</v>
      </c>
      <c r="T66" s="56">
        <v>0.15</v>
      </c>
      <c r="U66" s="66">
        <f t="shared" si="19"/>
        <v>0.6</v>
      </c>
      <c r="V66" s="66">
        <f t="shared" si="24"/>
        <v>0.6</v>
      </c>
      <c r="W66" s="67">
        <f t="shared" si="20"/>
        <v>0.72400000000000009</v>
      </c>
      <c r="X66" s="68">
        <f t="shared" si="21"/>
        <v>8.9081211223314547</v>
      </c>
      <c r="Y66" s="76">
        <f t="shared" si="6"/>
        <v>6.4494796925679738</v>
      </c>
      <c r="Z66" s="69">
        <f t="shared" si="7"/>
        <v>2.4586414297634809</v>
      </c>
      <c r="AA66" s="80">
        <f t="shared" si="8"/>
        <v>0.27599999999999991</v>
      </c>
      <c r="AB66" s="84">
        <f t="shared" si="22"/>
        <v>0.64989741871544404</v>
      </c>
      <c r="AC66" s="85">
        <f t="shared" si="17"/>
        <v>0.47052573114998153</v>
      </c>
      <c r="AD66" s="89">
        <f t="shared" si="10"/>
        <v>0.17937168756546251</v>
      </c>
      <c r="AE66" s="90">
        <f t="shared" si="11"/>
        <v>0.27599999999999991</v>
      </c>
      <c r="AF66" s="119">
        <f t="shared" si="23"/>
        <v>1.88333077692729</v>
      </c>
      <c r="AG66" s="106">
        <f t="shared" si="12"/>
        <v>1.3635314824953582</v>
      </c>
      <c r="AH66" s="120">
        <f t="shared" si="13"/>
        <v>0.51979929443193185</v>
      </c>
      <c r="AI66" s="121">
        <f t="shared" si="14"/>
        <v>0.27599999999999991</v>
      </c>
      <c r="AJ66" s="121">
        <v>0.27599999999999991</v>
      </c>
      <c r="AK66" s="121">
        <f t="shared" si="15"/>
        <v>0</v>
      </c>
      <c r="AL66" s="129"/>
    </row>
    <row r="67" spans="1:38" x14ac:dyDescent="0.35">
      <c r="A67" s="139"/>
      <c r="B67" s="13" t="s">
        <v>21</v>
      </c>
      <c r="C67" s="12">
        <f>'SEER Raw Incidence Data'!F2597</f>
        <v>30.82563216106923</v>
      </c>
      <c r="D67" s="12">
        <f>'SEER Raw Incidence Data'!F2609</f>
        <v>5.5368332926251744</v>
      </c>
      <c r="E67" s="12">
        <f>'SEER Raw Incidence Data'!F2621</f>
        <v>16.944280608282</v>
      </c>
      <c r="F67" s="12">
        <f>'SEER Raw Incidence Data'!F2633</f>
        <v>8.3445182601620527</v>
      </c>
      <c r="G67" s="12">
        <f>'SEER Raw Incidence Data'!F2601</f>
        <v>25.229896386607621</v>
      </c>
      <c r="H67" s="12">
        <f>'SEER Raw Incidence Data'!F2605</f>
        <v>5.5957357744616116</v>
      </c>
      <c r="I67" s="12">
        <f>'SEER Raw Incidence Data'!F2613</f>
        <v>5.2226867228308373</v>
      </c>
      <c r="J67" s="47">
        <f>'SEER Raw Incidence Data'!F2625</f>
        <v>13.606473304217181</v>
      </c>
      <c r="K67" s="12">
        <f>'SEER Raw Incidence Data'!F2637</f>
        <v>6.4007363595595983</v>
      </c>
      <c r="L67" s="114">
        <v>0.17199999999999999</v>
      </c>
      <c r="M67" s="12">
        <f>'SEER Raw Inc-based Mort Data'!F2597</f>
        <v>0.1030612619437133</v>
      </c>
      <c r="N67" s="21">
        <v>10.471581950765099</v>
      </c>
      <c r="O67" s="49">
        <v>1.1771881715999299</v>
      </c>
      <c r="P67" s="49">
        <f>'NordPred All'!T54</f>
        <v>2.6619071540539898</v>
      </c>
      <c r="Q67" s="56">
        <v>0.3</v>
      </c>
      <c r="R67" s="56">
        <v>0.3</v>
      </c>
      <c r="S67" s="56">
        <v>0.2</v>
      </c>
      <c r="T67" s="56">
        <v>0.2</v>
      </c>
      <c r="U67" s="66">
        <f t="shared" si="19"/>
        <v>0.6</v>
      </c>
      <c r="V67" s="66">
        <f t="shared" si="24"/>
        <v>0.6</v>
      </c>
      <c r="W67" s="67">
        <f t="shared" si="20"/>
        <v>0.67199999999999993</v>
      </c>
      <c r="X67" s="68">
        <f t="shared" si="21"/>
        <v>13.606473304217181</v>
      </c>
      <c r="Y67" s="76">
        <f t="shared" si="6"/>
        <v>9.1435500604339452</v>
      </c>
      <c r="Z67" s="69">
        <f t="shared" si="7"/>
        <v>4.4629232437832353</v>
      </c>
      <c r="AA67" s="80">
        <f t="shared" si="8"/>
        <v>0.32800000000000001</v>
      </c>
      <c r="AB67" s="84">
        <f t="shared" si="22"/>
        <v>1.1771881715999299</v>
      </c>
      <c r="AC67" s="85">
        <f t="shared" si="17"/>
        <v>0.79107045131515286</v>
      </c>
      <c r="AD67" s="89">
        <f t="shared" si="10"/>
        <v>0.38611772028477709</v>
      </c>
      <c r="AE67" s="90">
        <f t="shared" si="11"/>
        <v>0.32800000000000007</v>
      </c>
      <c r="AF67" s="119">
        <f t="shared" si="23"/>
        <v>2.6619071540539898</v>
      </c>
      <c r="AG67" s="106">
        <f t="shared" si="12"/>
        <v>1.788801607524281</v>
      </c>
      <c r="AH67" s="120">
        <f t="shared" si="13"/>
        <v>0.87310554652970884</v>
      </c>
      <c r="AI67" s="121">
        <f t="shared" si="14"/>
        <v>0.32800000000000007</v>
      </c>
      <c r="AJ67" s="121">
        <v>0.32800000000000007</v>
      </c>
      <c r="AK67" s="121">
        <f t="shared" si="15"/>
        <v>0</v>
      </c>
      <c r="AL67" s="129"/>
    </row>
    <row r="68" spans="1:38" x14ac:dyDescent="0.35">
      <c r="A68" s="139"/>
      <c r="B68" s="13" t="s">
        <v>22</v>
      </c>
      <c r="C68" s="12">
        <f>'SEER Raw Incidence Data'!F2645</f>
        <v>40.699589249847698</v>
      </c>
      <c r="D68" s="12">
        <f>'SEER Raw Incidence Data'!F2657</f>
        <v>6.1148928642328828</v>
      </c>
      <c r="E68" s="12">
        <f>'SEER Raw Incidence Data'!F2669</f>
        <v>23.833861489428632</v>
      </c>
      <c r="F68" s="12">
        <f>'SEER Raw Incidence Data'!F2681</f>
        <v>10.750834896186181</v>
      </c>
      <c r="G68" s="12">
        <f>'SEER Raw Incidence Data'!F2649</f>
        <v>33.958986418111913</v>
      </c>
      <c r="H68" s="12">
        <f>'SEER Raw Incidence Data'!F2653</f>
        <v>6.7406028317357816</v>
      </c>
      <c r="I68" s="12">
        <f>'SEER Raw Incidence Data'!F2661</f>
        <v>5.8589206047998781</v>
      </c>
      <c r="J68" s="47">
        <f>'SEER Raw Incidence Data'!F2673</f>
        <v>19.510774441226779</v>
      </c>
      <c r="K68" s="12">
        <f>'SEER Raw Incidence Data'!F2685</f>
        <v>8.5892913720852579</v>
      </c>
      <c r="L68" s="114">
        <v>0.192</v>
      </c>
      <c r="M68" s="12">
        <f>'SEER Raw Inc-based Mort Data'!F2645</f>
        <v>0.1044032054586054</v>
      </c>
      <c r="N68" s="21">
        <v>14.6680216641071</v>
      </c>
      <c r="O68" s="49">
        <v>1.5641566120486099</v>
      </c>
      <c r="P68" s="49">
        <f>'NordPred All'!T55</f>
        <v>3.5199385045984402</v>
      </c>
      <c r="Q68" s="56">
        <v>0.15</v>
      </c>
      <c r="R68" s="56">
        <v>0.25</v>
      </c>
      <c r="S68" s="56">
        <v>0.3</v>
      </c>
      <c r="T68" s="56">
        <v>0.3</v>
      </c>
      <c r="U68" s="66">
        <f t="shared" si="19"/>
        <v>0.6</v>
      </c>
      <c r="V68" s="66">
        <f t="shared" si="24"/>
        <v>0.6</v>
      </c>
      <c r="W68" s="67">
        <f t="shared" si="20"/>
        <v>0.58799999999999997</v>
      </c>
      <c r="X68" s="68">
        <f t="shared" si="21"/>
        <v>19.510774441226779</v>
      </c>
      <c r="Y68" s="76">
        <f t="shared" si="6"/>
        <v>11.472335371441346</v>
      </c>
      <c r="Z68" s="69">
        <f t="shared" si="7"/>
        <v>8.0384390697854329</v>
      </c>
      <c r="AA68" s="80">
        <f t="shared" si="8"/>
        <v>0.41199999999999998</v>
      </c>
      <c r="AB68" s="84">
        <f t="shared" si="22"/>
        <v>1.5641566120486099</v>
      </c>
      <c r="AC68" s="85">
        <f t="shared" si="17"/>
        <v>0.9197240878845826</v>
      </c>
      <c r="AD68" s="89">
        <f t="shared" si="10"/>
        <v>0.6444325241640273</v>
      </c>
      <c r="AE68" s="90">
        <f t="shared" si="11"/>
        <v>0.41200000000000003</v>
      </c>
      <c r="AF68" s="119">
        <f t="shared" si="23"/>
        <v>3.5199385045984402</v>
      </c>
      <c r="AG68" s="106">
        <f t="shared" si="12"/>
        <v>2.0697238407038827</v>
      </c>
      <c r="AH68" s="120">
        <f t="shared" si="13"/>
        <v>1.4502146638945574</v>
      </c>
      <c r="AI68" s="121">
        <f t="shared" si="14"/>
        <v>0.41200000000000003</v>
      </c>
      <c r="AJ68" s="121">
        <v>0.41200000000000003</v>
      </c>
      <c r="AK68" s="121">
        <f t="shared" si="15"/>
        <v>0</v>
      </c>
      <c r="AL68" s="129"/>
    </row>
    <row r="69" spans="1:38" x14ac:dyDescent="0.35">
      <c r="A69" s="139"/>
      <c r="B69" s="13" t="s">
        <v>23</v>
      </c>
      <c r="C69" s="12">
        <f>'SEER Raw Incidence Data'!F2693</f>
        <v>49.923928466928892</v>
      </c>
      <c r="D69" s="12">
        <f>'SEER Raw Incidence Data'!F2705</f>
        <v>7.3255637190659018</v>
      </c>
      <c r="E69" s="12">
        <f>'SEER Raw Incidence Data'!F2717</f>
        <v>28.751778989859812</v>
      </c>
      <c r="F69" s="12">
        <f>'SEER Raw Incidence Data'!F2729</f>
        <v>13.846585758003179</v>
      </c>
      <c r="G69" s="12">
        <f>'SEER Raw Incidence Data'!F2697</f>
        <v>43.191184933220917</v>
      </c>
      <c r="H69" s="12">
        <f>'SEER Raw Incidence Data'!F2701</f>
        <v>6.7327435337079669</v>
      </c>
      <c r="I69" s="12">
        <f>'SEER Raw Incidence Data'!F2709</f>
        <v>6.8174321316162443</v>
      </c>
      <c r="J69" s="47">
        <f>'SEER Raw Incidence Data'!F2721</f>
        <v>25.279546475620482</v>
      </c>
      <c r="K69" s="12">
        <f>'SEER Raw Incidence Data'!F2733</f>
        <v>11.094206325984199</v>
      </c>
      <c r="L69" s="114">
        <v>0.218</v>
      </c>
      <c r="M69" s="12">
        <f>'SEER Raw Inc-based Mort Data'!F2693</f>
        <v>9.0715381606705961E-2</v>
      </c>
      <c r="N69" s="21">
        <v>18.709271080921699</v>
      </c>
      <c r="O69" s="49">
        <v>1.5213465996173601</v>
      </c>
      <c r="P69" s="49">
        <f>'NordPred All'!T56</f>
        <v>4.8418631864697703</v>
      </c>
      <c r="Q69" s="56">
        <v>0.15</v>
      </c>
      <c r="R69" s="56">
        <v>0.25</v>
      </c>
      <c r="S69" s="56">
        <v>0.3</v>
      </c>
      <c r="T69" s="56">
        <v>0.3</v>
      </c>
      <c r="U69" s="66">
        <f t="shared" si="19"/>
        <v>0.6</v>
      </c>
      <c r="V69" s="66">
        <f t="shared" si="24"/>
        <v>0.6</v>
      </c>
      <c r="W69" s="67">
        <f t="shared" si="20"/>
        <v>0.58799999999999997</v>
      </c>
      <c r="X69" s="68">
        <f t="shared" si="21"/>
        <v>25.279546475620482</v>
      </c>
      <c r="Y69" s="76">
        <f t="shared" si="6"/>
        <v>14.864373327664842</v>
      </c>
      <c r="Z69" s="69">
        <f t="shared" si="7"/>
        <v>10.41517314795564</v>
      </c>
      <c r="AA69" s="80">
        <f t="shared" si="8"/>
        <v>0.41200000000000009</v>
      </c>
      <c r="AB69" s="84">
        <f t="shared" si="22"/>
        <v>1.5213465996173601</v>
      </c>
      <c r="AC69" s="85">
        <f t="shared" si="17"/>
        <v>0.89455180057500772</v>
      </c>
      <c r="AD69" s="89">
        <f t="shared" si="10"/>
        <v>0.62679479904235236</v>
      </c>
      <c r="AE69" s="90">
        <f t="shared" si="11"/>
        <v>0.41199999999999998</v>
      </c>
      <c r="AF69" s="119">
        <f t="shared" si="23"/>
        <v>4.8418631864697703</v>
      </c>
      <c r="AG69" s="106">
        <f t="shared" si="12"/>
        <v>2.847015553644225</v>
      </c>
      <c r="AH69" s="120">
        <f t="shared" si="13"/>
        <v>1.9948476328255453</v>
      </c>
      <c r="AI69" s="121">
        <f t="shared" si="14"/>
        <v>0.41199999999999998</v>
      </c>
      <c r="AJ69" s="121">
        <v>0.41199999999999998</v>
      </c>
      <c r="AK69" s="121">
        <f t="shared" si="15"/>
        <v>0</v>
      </c>
      <c r="AL69" s="129"/>
    </row>
    <row r="70" spans="1:38" x14ac:dyDescent="0.35">
      <c r="A70" s="139"/>
      <c r="B70" s="13" t="s">
        <v>24</v>
      </c>
      <c r="C70" s="12">
        <f>'SEER Raw Incidence Data'!F2741</f>
        <v>55.829754143458793</v>
      </c>
      <c r="D70" s="12">
        <f>'SEER Raw Incidence Data'!F2753</f>
        <v>7.7264391894965287</v>
      </c>
      <c r="E70" s="12">
        <f>'SEER Raw Incidence Data'!F2765</f>
        <v>33.709706463851802</v>
      </c>
      <c r="F70" s="12">
        <f>'SEER Raw Incidence Data'!F2777</f>
        <v>14.39360849011047</v>
      </c>
      <c r="G70" s="12">
        <f>'SEER Raw Incidence Data'!F2745</f>
        <v>49.411824816699571</v>
      </c>
      <c r="H70" s="12">
        <f>'SEER Raw Incidence Data'!F2749</f>
        <v>6.4179293267592143</v>
      </c>
      <c r="I70" s="12">
        <f>'SEER Raw Incidence Data'!F2757</f>
        <v>7.5395092091054838</v>
      </c>
      <c r="J70" s="47">
        <f>'SEER Raw Incidence Data'!F2769</f>
        <v>29.908796862567211</v>
      </c>
      <c r="K70" s="12">
        <f>'SEER Raw Incidence Data'!F2781</f>
        <v>11.96351874502688</v>
      </c>
      <c r="L70" s="114">
        <v>0.245</v>
      </c>
      <c r="M70" s="12">
        <f>'SEER Raw Inc-based Mort Data'!F2741</f>
        <v>7.8906278675655472E-2</v>
      </c>
      <c r="N70" s="21">
        <v>17.241854643127802</v>
      </c>
      <c r="O70" s="49">
        <v>1.76079757658077</v>
      </c>
      <c r="P70" s="49">
        <f>'NordPred All'!T57</f>
        <v>4.2162478781690496</v>
      </c>
      <c r="Q70" s="56">
        <v>0.05</v>
      </c>
      <c r="R70" s="56">
        <v>0.15</v>
      </c>
      <c r="S70" s="56">
        <v>0.4</v>
      </c>
      <c r="T70" s="56">
        <v>0.4</v>
      </c>
      <c r="U70" s="66">
        <f t="shared" si="19"/>
        <v>0.6</v>
      </c>
      <c r="V70" s="66">
        <f t="shared" si="24"/>
        <v>0.6</v>
      </c>
      <c r="W70" s="67">
        <f t="shared" si="20"/>
        <v>0.52400000000000002</v>
      </c>
      <c r="X70" s="68">
        <f t="shared" si="21"/>
        <v>29.908796862567211</v>
      </c>
      <c r="Y70" s="76">
        <f t="shared" si="6"/>
        <v>15.672209555985219</v>
      </c>
      <c r="Z70" s="69">
        <f t="shared" si="7"/>
        <v>14.236587306581992</v>
      </c>
      <c r="AA70" s="80">
        <f t="shared" si="8"/>
        <v>0.47599999999999998</v>
      </c>
      <c r="AB70" s="84">
        <f t="shared" si="22"/>
        <v>1.76079757658077</v>
      </c>
      <c r="AC70" s="85">
        <f t="shared" si="17"/>
        <v>0.92265793012832353</v>
      </c>
      <c r="AD70" s="89">
        <f t="shared" si="10"/>
        <v>0.83813964645244643</v>
      </c>
      <c r="AE70" s="90">
        <f t="shared" si="11"/>
        <v>0.47599999999999998</v>
      </c>
      <c r="AF70" s="119">
        <f t="shared" si="23"/>
        <v>4.2162478781690496</v>
      </c>
      <c r="AG70" s="106">
        <f t="shared" si="12"/>
        <v>2.2093138881605823</v>
      </c>
      <c r="AH70" s="120">
        <f t="shared" si="13"/>
        <v>2.0069339900084673</v>
      </c>
      <c r="AI70" s="121">
        <f t="shared" si="14"/>
        <v>0.47599999999999992</v>
      </c>
      <c r="AJ70" s="121">
        <v>0.47599999999999992</v>
      </c>
      <c r="AK70" s="121">
        <f t="shared" si="15"/>
        <v>0</v>
      </c>
      <c r="AL70" s="129"/>
    </row>
    <row r="71" spans="1:38" x14ac:dyDescent="0.35">
      <c r="A71" s="139"/>
      <c r="B71" s="13" t="s">
        <v>25</v>
      </c>
      <c r="C71" s="12">
        <f>'SEER Raw Incidence Data'!F2789</f>
        <v>56.01468333316916</v>
      </c>
      <c r="D71" s="12">
        <f>'SEER Raw Incidence Data'!F2801</f>
        <v>6.6981215709065109</v>
      </c>
      <c r="E71" s="12">
        <f>'SEER Raw Incidence Data'!F2813</f>
        <v>33.490607854532563</v>
      </c>
      <c r="F71" s="12">
        <f>'SEER Raw Incidence Data'!F2825</f>
        <v>15.82595390773009</v>
      </c>
      <c r="G71" s="12">
        <f>'SEER Raw Incidence Data'!F2793</f>
        <v>52.074611820871212</v>
      </c>
      <c r="H71" s="12">
        <f>'SEER Raw Incidence Data'!F2797</f>
        <v>3.9400715122979491</v>
      </c>
      <c r="I71" s="12">
        <f>'SEER Raw Incidence Data'!F2805</f>
        <v>6.4354501367533157</v>
      </c>
      <c r="J71" s="47">
        <f>'SEER Raw Incidence Data'!F2817</f>
        <v>31.454904239845291</v>
      </c>
      <c r="K71" s="12">
        <f>'SEER Raw Incidence Data'!F2829</f>
        <v>14.18425744427261</v>
      </c>
      <c r="L71" s="114">
        <v>0.27</v>
      </c>
      <c r="M71" s="12">
        <f>'SEER Raw Inc-based Mort Data'!F2789</f>
        <v>9.178893641861964E-2</v>
      </c>
      <c r="N71" s="21">
        <v>17.713064966397798</v>
      </c>
      <c r="O71" s="49">
        <v>1.53209998810133</v>
      </c>
      <c r="P71" s="49">
        <f>'NordPred All'!T58</f>
        <v>5.7685720481518601</v>
      </c>
      <c r="Q71" s="56">
        <v>0.05</v>
      </c>
      <c r="R71" s="56">
        <v>0.15</v>
      </c>
      <c r="S71" s="56">
        <v>0.4</v>
      </c>
      <c r="T71" s="56">
        <v>0.4</v>
      </c>
      <c r="U71" s="66">
        <f t="shared" si="19"/>
        <v>0.6</v>
      </c>
      <c r="V71" s="66">
        <f t="shared" si="24"/>
        <v>0.6</v>
      </c>
      <c r="W71" s="67">
        <f t="shared" si="20"/>
        <v>0.52400000000000002</v>
      </c>
      <c r="X71" s="68">
        <f t="shared" si="21"/>
        <v>31.454904239845291</v>
      </c>
      <c r="Y71" s="76">
        <f t="shared" si="6"/>
        <v>16.482369821678933</v>
      </c>
      <c r="Z71" s="69">
        <f t="shared" si="7"/>
        <v>14.972534418166358</v>
      </c>
      <c r="AA71" s="80">
        <f t="shared" si="8"/>
        <v>0.47599999999999998</v>
      </c>
      <c r="AB71" s="84">
        <f t="shared" si="22"/>
        <v>1.53209998810133</v>
      </c>
      <c r="AC71" s="85">
        <f t="shared" si="17"/>
        <v>0.80282039376509695</v>
      </c>
      <c r="AD71" s="89">
        <f t="shared" si="10"/>
        <v>0.72927959433623302</v>
      </c>
      <c r="AE71" s="90">
        <f t="shared" si="11"/>
        <v>0.47599999999999998</v>
      </c>
      <c r="AF71" s="119">
        <f t="shared" si="23"/>
        <v>5.7685720481518601</v>
      </c>
      <c r="AG71" s="106">
        <f t="shared" si="12"/>
        <v>3.0227317532315747</v>
      </c>
      <c r="AH71" s="120">
        <f t="shared" si="13"/>
        <v>2.7458402949202854</v>
      </c>
      <c r="AI71" s="121">
        <f t="shared" si="14"/>
        <v>0.47599999999999998</v>
      </c>
      <c r="AJ71" s="121">
        <v>0.47599999999999998</v>
      </c>
      <c r="AK71" s="121">
        <f t="shared" si="15"/>
        <v>0</v>
      </c>
      <c r="AL71" s="129"/>
    </row>
    <row r="72" spans="1:38" x14ac:dyDescent="0.35">
      <c r="A72" s="140"/>
      <c r="B72" s="14" t="s">
        <v>26</v>
      </c>
      <c r="C72" s="19">
        <f>'SEER Raw Incidence Data'!F2837</f>
        <v>6.4153909471833277</v>
      </c>
      <c r="D72" s="19">
        <f>'SEER Raw Incidence Data'!F2849</f>
        <v>0.95645796833502428</v>
      </c>
      <c r="E72" s="19">
        <f>'SEER Raw Incidence Data'!F2861</f>
        <v>3.513456770915786</v>
      </c>
      <c r="F72" s="19">
        <f>'SEER Raw Incidence Data'!F2873</f>
        <v>1.9454762079325181</v>
      </c>
      <c r="G72" s="19">
        <f>'SEER Raw Incidence Data'!F2841</f>
        <v>5.2991841479668151</v>
      </c>
      <c r="H72" s="19">
        <f>'SEER Raw Incidence Data'!F2845</f>
        <v>1.1162067992165119</v>
      </c>
      <c r="I72" s="19">
        <f>'SEER Raw Incidence Data'!F2853</f>
        <v>0.90049500210265587</v>
      </c>
      <c r="J72" s="48">
        <f>'SEER Raw Incidence Data'!F2865</f>
        <v>2.8642863626203119</v>
      </c>
      <c r="K72" s="19">
        <f>'SEER Raw Incidence Data'!F2877</f>
        <v>1.534402783243848</v>
      </c>
      <c r="L72" s="115">
        <v>0.11600000000000001</v>
      </c>
      <c r="M72" s="19">
        <f>'SEER Raw Inc-based Mort Data'!F2837</f>
        <v>0.95573217130615373</v>
      </c>
      <c r="N72" s="24">
        <v>2.9998065783563566</v>
      </c>
      <c r="O72" s="60">
        <v>2.9447235373083966</v>
      </c>
      <c r="P72" s="60">
        <f>'&lt;40 NP All Mortality Rate Calcs'!W221</f>
        <v>0.80864559486412158</v>
      </c>
      <c r="Q72" s="57">
        <f>AVERAGE(Q61:Q71)</f>
        <v>0.33636363636363631</v>
      </c>
      <c r="R72" s="57">
        <f t="shared" ref="R72:T72" si="27">AVERAGE(R61:R71)</f>
        <v>0.24545454545454548</v>
      </c>
      <c r="S72" s="57">
        <f t="shared" si="27"/>
        <v>0.20909090909090911</v>
      </c>
      <c r="T72" s="57">
        <f t="shared" si="27"/>
        <v>0.20909090909090911</v>
      </c>
      <c r="U72" s="70">
        <f t="shared" si="19"/>
        <v>0.6</v>
      </c>
      <c r="V72" s="70">
        <f t="shared" si="24"/>
        <v>0.6</v>
      </c>
      <c r="W72" s="71">
        <f t="shared" si="20"/>
        <v>0.68436363636363629</v>
      </c>
      <c r="X72" s="72">
        <f t="shared" si="21"/>
        <v>2.8642863626203119</v>
      </c>
      <c r="Y72" s="77">
        <f t="shared" si="6"/>
        <v>1.9602134307096095</v>
      </c>
      <c r="Z72" s="73">
        <f t="shared" si="7"/>
        <v>0.90407293191070237</v>
      </c>
      <c r="AA72" s="81">
        <f t="shared" si="8"/>
        <v>0.31563636363636371</v>
      </c>
      <c r="AB72" s="86">
        <f t="shared" si="22"/>
        <v>2.9447235373083966</v>
      </c>
      <c r="AC72" s="87">
        <f>AB72*W72</f>
        <v>2.0152617080779645</v>
      </c>
      <c r="AD72" s="91">
        <f t="shared" si="10"/>
        <v>0.92946182923043219</v>
      </c>
      <c r="AE72" s="92">
        <f t="shared" si="11"/>
        <v>0.31563636363636366</v>
      </c>
      <c r="AF72" s="122">
        <f t="shared" si="23"/>
        <v>0.80864559486412158</v>
      </c>
      <c r="AG72" s="107">
        <f>AF72*W72</f>
        <v>0.553407639830646</v>
      </c>
      <c r="AH72" s="108">
        <f t="shared" si="13"/>
        <v>0.25523795503347557</v>
      </c>
      <c r="AI72" s="109">
        <f t="shared" si="14"/>
        <v>0.31563636363636377</v>
      </c>
      <c r="AJ72" s="109">
        <v>0.31563636363636377</v>
      </c>
      <c r="AK72" s="109"/>
      <c r="AL72" s="130"/>
    </row>
    <row r="73" spans="1:38" x14ac:dyDescent="0.35">
      <c r="B73" s="2"/>
      <c r="C73" s="2"/>
      <c r="D73" s="2"/>
      <c r="E73" s="2"/>
      <c r="F73" s="2"/>
      <c r="G73" s="2"/>
      <c r="H73" s="2"/>
      <c r="I73" s="2"/>
      <c r="J73" s="2"/>
      <c r="K73" s="25"/>
      <c r="L73" s="25"/>
      <c r="M73" s="25"/>
      <c r="N73" s="25"/>
      <c r="O73" s="26"/>
      <c r="P73" s="25"/>
      <c r="Q73" s="2"/>
      <c r="R73" s="2"/>
      <c r="S73" s="2"/>
      <c r="T73" s="2"/>
      <c r="U73" s="66">
        <f>(0.6*$AM$12*$AP$12)+(1-$AM$12) + (1 - $AP$12)</f>
        <v>0.6</v>
      </c>
      <c r="V73" s="66">
        <f t="shared" si="24"/>
        <v>0.6</v>
      </c>
      <c r="AE73" s="59"/>
      <c r="AF73" s="59"/>
      <c r="AG73" s="59"/>
      <c r="AH73" s="59"/>
      <c r="AI73" s="59"/>
      <c r="AJ73" s="17"/>
      <c r="AK73" s="1"/>
      <c r="AL73" s="1"/>
    </row>
    <row r="74" spans="1:38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66">
        <f t="shared" si="19"/>
        <v>0.6</v>
      </c>
      <c r="V74" s="66">
        <f t="shared" si="24"/>
        <v>0.6</v>
      </c>
    </row>
    <row r="75" spans="1:38" x14ac:dyDescent="0.35">
      <c r="U75" s="66">
        <f t="shared" si="19"/>
        <v>0.6</v>
      </c>
      <c r="V75" s="66">
        <f t="shared" si="24"/>
        <v>0.6</v>
      </c>
    </row>
    <row r="76" spans="1:38" x14ac:dyDescent="0.35">
      <c r="U76" s="66">
        <f t="shared" si="19"/>
        <v>0.6</v>
      </c>
      <c r="V76" s="66">
        <f t="shared" si="24"/>
        <v>0.6</v>
      </c>
    </row>
    <row r="77" spans="1:38" x14ac:dyDescent="0.35">
      <c r="U77" s="66">
        <f t="shared" si="19"/>
        <v>0.6</v>
      </c>
      <c r="V77" s="66">
        <f t="shared" si="24"/>
        <v>0.6</v>
      </c>
    </row>
    <row r="78" spans="1:38" x14ac:dyDescent="0.35">
      <c r="U78" s="66">
        <f t="shared" si="19"/>
        <v>0.6</v>
      </c>
      <c r="V78" s="66">
        <f t="shared" si="24"/>
        <v>0.6</v>
      </c>
    </row>
    <row r="79" spans="1:38" x14ac:dyDescent="0.35">
      <c r="U79" s="66">
        <f t="shared" si="19"/>
        <v>0.6</v>
      </c>
      <c r="V79" s="66">
        <f t="shared" si="24"/>
        <v>0.6</v>
      </c>
    </row>
    <row r="80" spans="1:38" x14ac:dyDescent="0.35">
      <c r="U80" s="66">
        <f t="shared" si="19"/>
        <v>0.6</v>
      </c>
      <c r="V80" s="66">
        <f t="shared" si="24"/>
        <v>0.6</v>
      </c>
    </row>
    <row r="81" spans="21:22" x14ac:dyDescent="0.35">
      <c r="U81" s="66">
        <f t="shared" si="19"/>
        <v>0.6</v>
      </c>
      <c r="V81" s="66">
        <f t="shared" si="24"/>
        <v>0.6</v>
      </c>
    </row>
    <row r="82" spans="21:22" x14ac:dyDescent="0.35">
      <c r="U82" s="66">
        <f t="shared" si="19"/>
        <v>0.6</v>
      </c>
      <c r="V82" s="66">
        <f t="shared" si="24"/>
        <v>0.6</v>
      </c>
    </row>
    <row r="83" spans="21:22" x14ac:dyDescent="0.35">
      <c r="U83" s="66">
        <f t="shared" si="19"/>
        <v>0.6</v>
      </c>
      <c r="V83" s="66">
        <f t="shared" si="24"/>
        <v>0.6</v>
      </c>
    </row>
    <row r="84" spans="21:22" x14ac:dyDescent="0.35">
      <c r="U84" s="70">
        <f t="shared" si="19"/>
        <v>0.6</v>
      </c>
      <c r="V84" s="70">
        <f t="shared" si="24"/>
        <v>0.6</v>
      </c>
    </row>
    <row r="134" spans="53:67" x14ac:dyDescent="0.35">
      <c r="BA134">
        <v>9702</v>
      </c>
      <c r="BB134">
        <v>9705</v>
      </c>
      <c r="BC134" t="s">
        <v>109</v>
      </c>
      <c r="BD134">
        <v>9712</v>
      </c>
      <c r="BE134">
        <v>9714</v>
      </c>
      <c r="BF134" t="s">
        <v>110</v>
      </c>
      <c r="BG134" t="s">
        <v>111</v>
      </c>
      <c r="BH134" t="s">
        <v>112</v>
      </c>
      <c r="BI134" t="s">
        <v>113</v>
      </c>
      <c r="BJ134">
        <v>9823</v>
      </c>
      <c r="BK134">
        <v>9826</v>
      </c>
      <c r="BL134" t="s">
        <v>114</v>
      </c>
      <c r="BM134" t="s">
        <v>115</v>
      </c>
      <c r="BN134">
        <v>9940</v>
      </c>
      <c r="BO134">
        <v>9970</v>
      </c>
    </row>
  </sheetData>
  <sortState xmlns:xlrd2="http://schemas.microsoft.com/office/spreadsheetml/2017/richdata2" ref="G89:G161">
    <sortCondition ref="G89:G161"/>
  </sortState>
  <dataConsolidate/>
  <mergeCells count="8">
    <mergeCell ref="A37:A48"/>
    <mergeCell ref="A49:A60"/>
    <mergeCell ref="A61:A72"/>
    <mergeCell ref="AF11:AK11"/>
    <mergeCell ref="Q11:T11"/>
    <mergeCell ref="X11:AE11"/>
    <mergeCell ref="A13:A24"/>
    <mergeCell ref="A25:A36"/>
  </mergeCells>
  <conditionalFormatting sqref="N13:N23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72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4:N2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3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:N3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47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9:N5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0:N5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7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62:N7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P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P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:P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:P7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P3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P3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:P37 P38:P4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:P3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:P4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P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P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P4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P4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:P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P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P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P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P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:P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P5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:P5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P7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:P7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P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5D92-3F74-4EA4-8417-33793BFF3321}">
  <sheetPr>
    <tabColor rgb="FF92D050"/>
  </sheetPr>
  <dimension ref="A1:D125"/>
  <sheetViews>
    <sheetView zoomScale="115" zoomScaleNormal="115" workbookViewId="0"/>
  </sheetViews>
  <sheetFormatPr defaultRowHeight="14.5" x14ac:dyDescent="0.35"/>
  <cols>
    <col min="1" max="1" width="40.08984375" bestFit="1" customWidth="1"/>
    <col min="2" max="2" width="17.7265625" bestFit="1" customWidth="1"/>
    <col min="3" max="3" width="17.6328125" customWidth="1"/>
    <col min="4" max="4" width="13.7265625" bestFit="1" customWidth="1"/>
  </cols>
  <sheetData>
    <row r="1" spans="1:3" x14ac:dyDescent="0.35">
      <c r="A1" s="15" t="s">
        <v>137</v>
      </c>
    </row>
    <row r="3" spans="1:3" x14ac:dyDescent="0.35">
      <c r="A3" s="15" t="s">
        <v>92</v>
      </c>
    </row>
    <row r="4" spans="1:3" ht="29" x14ac:dyDescent="0.35">
      <c r="A4" s="58" t="s">
        <v>0</v>
      </c>
      <c r="B4" s="3" t="s">
        <v>70</v>
      </c>
      <c r="C4" s="3" t="s">
        <v>71</v>
      </c>
    </row>
    <row r="5" spans="1:3" x14ac:dyDescent="0.35">
      <c r="A5" s="63" t="s">
        <v>14</v>
      </c>
      <c r="B5" s="12">
        <f>'Overall Calculations'!AC24</f>
        <v>2.3512898764731005E-2</v>
      </c>
      <c r="C5" s="12">
        <f>'Overall Calculations'!AD24</f>
        <v>8.9961367320061866E-3</v>
      </c>
    </row>
    <row r="6" spans="1:3" x14ac:dyDescent="0.35">
      <c r="A6" s="64" t="s">
        <v>27</v>
      </c>
      <c r="B6" s="12">
        <f>'Overall Calculations'!AC36</f>
        <v>0.16519378765654774</v>
      </c>
      <c r="C6" s="12">
        <f>'Overall Calculations'!AD36</f>
        <v>7.6189270821404614E-2</v>
      </c>
    </row>
    <row r="7" spans="1:3" x14ac:dyDescent="0.35">
      <c r="A7" s="64" t="s">
        <v>28</v>
      </c>
      <c r="B7" s="12" t="e">
        <f>'Overall Calculations'!AC48</f>
        <v>#VALUE!</v>
      </c>
      <c r="C7" s="12" t="e">
        <f>'Overall Calculations'!AD48</f>
        <v>#VALUE!</v>
      </c>
    </row>
    <row r="8" spans="1:3" x14ac:dyDescent="0.35">
      <c r="A8" s="65" t="s">
        <v>29</v>
      </c>
      <c r="B8" s="12">
        <f>'Overall Calculations'!AC60</f>
        <v>2.1504514530435102</v>
      </c>
      <c r="C8" s="12">
        <f>'Overall Calculations'!AD60</f>
        <v>1.1404453170564643</v>
      </c>
    </row>
    <row r="9" spans="1:3" x14ac:dyDescent="0.35">
      <c r="A9" s="64" t="s">
        <v>30</v>
      </c>
      <c r="B9" s="12">
        <f>'Overall Calculations'!AC72</f>
        <v>2.0152617080779645</v>
      </c>
      <c r="C9" s="12">
        <f>'Overall Calculations'!AD72</f>
        <v>0.92946182923043219</v>
      </c>
    </row>
    <row r="33" spans="1:4" x14ac:dyDescent="0.35">
      <c r="A33" s="15" t="s">
        <v>93</v>
      </c>
      <c r="C33" s="15"/>
    </row>
    <row r="34" spans="1:4" ht="29" x14ac:dyDescent="0.35">
      <c r="A34" s="58" t="s">
        <v>0</v>
      </c>
      <c r="B34" s="3" t="s">
        <v>70</v>
      </c>
      <c r="C34" s="3" t="s">
        <v>71</v>
      </c>
    </row>
    <row r="35" spans="1:4" x14ac:dyDescent="0.35">
      <c r="A35" s="63" t="s">
        <v>14</v>
      </c>
      <c r="B35" s="12">
        <f>'Overall Calculations'!AF24</f>
        <v>0.28966501603693934</v>
      </c>
      <c r="C35" s="125">
        <f>'Overall Calculations'!AH24</f>
        <v>8.0158209892403964E-2</v>
      </c>
      <c r="D35" s="124">
        <v>7.0651930729737134E-2</v>
      </c>
    </row>
    <row r="36" spans="1:4" x14ac:dyDescent="0.35">
      <c r="A36" s="64" t="s">
        <v>27</v>
      </c>
      <c r="B36" s="12">
        <f>'Overall Calculations'!AF36</f>
        <v>0.61390435793491238</v>
      </c>
      <c r="C36" s="125">
        <f>'Overall Calculations'!AH36</f>
        <v>0.19377053915909237</v>
      </c>
      <c r="D36" s="124">
        <v>0.17100026842841565</v>
      </c>
    </row>
    <row r="37" spans="1:4" x14ac:dyDescent="0.35">
      <c r="A37" s="64" t="s">
        <v>28</v>
      </c>
      <c r="B37" s="12">
        <f>'Overall Calculations'!AF48</f>
        <v>6.9954937611935997E-2</v>
      </c>
      <c r="C37" s="125">
        <f>'Overall Calculations'!AH48</f>
        <v>2.2080322126240171E-2</v>
      </c>
      <c r="D37" s="124">
        <v>1.9485629894815636E-2</v>
      </c>
    </row>
    <row r="38" spans="1:4" x14ac:dyDescent="0.35">
      <c r="A38" s="65" t="s">
        <v>29</v>
      </c>
      <c r="B38" s="12">
        <f>'Overall Calculations'!AF60</f>
        <v>0.43986575907686809</v>
      </c>
      <c r="C38" s="125">
        <f>'Overall Calculations'!AH60</f>
        <v>0.15243347941827473</v>
      </c>
      <c r="D38" s="124">
        <v>0.13471888566636087</v>
      </c>
    </row>
    <row r="39" spans="1:4" x14ac:dyDescent="0.35">
      <c r="A39" s="64" t="s">
        <v>30</v>
      </c>
      <c r="B39" s="12">
        <f>'Overall Calculations'!AF72</f>
        <v>0.80864559486412158</v>
      </c>
      <c r="C39" s="125">
        <f>'Overall Calculations'!AH72</f>
        <v>0.25523795503347557</v>
      </c>
      <c r="D39" s="124">
        <v>0.2252445547876063</v>
      </c>
    </row>
    <row r="42" spans="1:4" x14ac:dyDescent="0.35">
      <c r="A42" s="15"/>
      <c r="C42" s="15"/>
    </row>
    <row r="43" spans="1:4" x14ac:dyDescent="0.35">
      <c r="A43" s="58"/>
      <c r="B43" s="3"/>
      <c r="C43" s="3"/>
    </row>
    <row r="44" spans="1:4" x14ac:dyDescent="0.35">
      <c r="A44" s="63"/>
      <c r="B44" s="12"/>
      <c r="C44" s="12"/>
    </row>
    <row r="45" spans="1:4" x14ac:dyDescent="0.35">
      <c r="A45" s="64"/>
      <c r="B45" s="12"/>
      <c r="C45" s="12"/>
    </row>
    <row r="46" spans="1:4" x14ac:dyDescent="0.35">
      <c r="A46" s="64"/>
      <c r="B46" s="12"/>
      <c r="C46" s="12"/>
    </row>
    <row r="47" spans="1:4" x14ac:dyDescent="0.35">
      <c r="A47" s="65"/>
      <c r="B47" s="12"/>
      <c r="C47" s="12"/>
    </row>
    <row r="48" spans="1:4" x14ac:dyDescent="0.35">
      <c r="A48" s="64"/>
      <c r="B48" s="12"/>
      <c r="C48" s="12"/>
    </row>
    <row r="65" spans="1:4" ht="43.5" x14ac:dyDescent="0.35">
      <c r="A65" s="58" t="s">
        <v>0</v>
      </c>
      <c r="B65" s="2" t="s">
        <v>1</v>
      </c>
      <c r="C65" s="4" t="s">
        <v>63</v>
      </c>
      <c r="D65" s="3" t="s">
        <v>66</v>
      </c>
    </row>
    <row r="66" spans="1:4" x14ac:dyDescent="0.35">
      <c r="A66" s="139" t="s">
        <v>14</v>
      </c>
      <c r="B66" s="11" t="s">
        <v>15</v>
      </c>
      <c r="C66" s="49">
        <v>3.9836611918180422E-2</v>
      </c>
      <c r="D66" s="12">
        <v>8.9234010696724146E-3</v>
      </c>
    </row>
    <row r="67" spans="1:4" x14ac:dyDescent="0.35">
      <c r="A67" s="139"/>
      <c r="B67" s="13" t="s">
        <v>16</v>
      </c>
      <c r="C67" s="49">
        <v>0.19647992578124801</v>
      </c>
      <c r="D67" s="12">
        <v>4.4011503374999539E-2</v>
      </c>
    </row>
    <row r="68" spans="1:4" x14ac:dyDescent="0.35">
      <c r="A68" s="139"/>
      <c r="B68" s="13" t="s">
        <v>17</v>
      </c>
      <c r="C68" s="49">
        <v>0.372264893307373</v>
      </c>
      <c r="D68" s="12">
        <v>8.3387336100851528E-2</v>
      </c>
    </row>
    <row r="69" spans="1:4" x14ac:dyDescent="0.35">
      <c r="A69" s="139"/>
      <c r="B69" s="13" t="s">
        <v>18</v>
      </c>
      <c r="C69" s="49">
        <v>0.77714400101834302</v>
      </c>
      <c r="D69" s="12">
        <v>0.17408025622810885</v>
      </c>
    </row>
    <row r="70" spans="1:4" x14ac:dyDescent="0.35">
      <c r="A70" s="139"/>
      <c r="B70" s="13" t="s">
        <v>19</v>
      </c>
      <c r="C70" s="49">
        <v>1.2047140384948001</v>
      </c>
      <c r="D70" s="12">
        <v>0.34695764308650245</v>
      </c>
    </row>
    <row r="71" spans="1:4" x14ac:dyDescent="0.35">
      <c r="A71" s="139"/>
      <c r="B71" s="13" t="s">
        <v>20</v>
      </c>
      <c r="C71" s="49">
        <v>1.89342157375913</v>
      </c>
      <c r="D71" s="12">
        <v>0.5453054132426296</v>
      </c>
    </row>
    <row r="72" spans="1:4" x14ac:dyDescent="0.35">
      <c r="A72" s="139"/>
      <c r="B72" s="13" t="s">
        <v>21</v>
      </c>
      <c r="C72" s="49">
        <v>2.4366684797879099</v>
      </c>
      <c r="D72" s="12">
        <v>0.70176052217891804</v>
      </c>
    </row>
    <row r="73" spans="1:4" x14ac:dyDescent="0.35">
      <c r="A73" s="139"/>
      <c r="B73" s="13" t="s">
        <v>22</v>
      </c>
      <c r="C73" s="49">
        <v>3.4162758401848201</v>
      </c>
      <c r="D73" s="12">
        <v>1.4075056461561459</v>
      </c>
    </row>
    <row r="74" spans="1:4" x14ac:dyDescent="0.35">
      <c r="A74" s="139"/>
      <c r="B74" s="13" t="s">
        <v>23</v>
      </c>
      <c r="C74" s="49">
        <v>4.86802271491411</v>
      </c>
      <c r="D74" s="12">
        <v>2.0056253585446133</v>
      </c>
    </row>
    <row r="75" spans="1:4" x14ac:dyDescent="0.35">
      <c r="A75" s="139"/>
      <c r="B75" s="13" t="s">
        <v>24</v>
      </c>
      <c r="C75" s="49">
        <v>6.6506970848853602</v>
      </c>
      <c r="D75" s="12">
        <v>3.1657318124054314</v>
      </c>
    </row>
    <row r="76" spans="1:4" x14ac:dyDescent="0.35">
      <c r="A76" s="139"/>
      <c r="B76" s="13" t="s">
        <v>25</v>
      </c>
      <c r="C76" s="49">
        <v>7.9061719879489196</v>
      </c>
      <c r="D76" s="12">
        <v>3.7633378662636856</v>
      </c>
    </row>
    <row r="77" spans="1:4" x14ac:dyDescent="0.35">
      <c r="A77" s="140"/>
      <c r="B77" s="14" t="s">
        <v>26</v>
      </c>
      <c r="C77" s="60">
        <v>1.305852279145759</v>
      </c>
      <c r="D77" s="18">
        <v>0.41977215082358244</v>
      </c>
    </row>
    <row r="78" spans="1:4" x14ac:dyDescent="0.35">
      <c r="A78" s="138" t="s">
        <v>27</v>
      </c>
      <c r="B78" s="11" t="s">
        <v>15</v>
      </c>
      <c r="C78" s="49">
        <v>0.14101128761763151</v>
      </c>
      <c r="D78" s="12">
        <v>3.1586528426349458E-2</v>
      </c>
    </row>
    <row r="79" spans="1:4" x14ac:dyDescent="0.35">
      <c r="A79" s="139"/>
      <c r="B79" s="13" t="s">
        <v>16</v>
      </c>
      <c r="C79" s="36">
        <v>1.6838811187312199</v>
      </c>
      <c r="D79" s="12">
        <v>0.37718937059579316</v>
      </c>
    </row>
    <row r="80" spans="1:4" x14ac:dyDescent="0.35">
      <c r="A80" s="139"/>
      <c r="B80" s="13" t="s">
        <v>17</v>
      </c>
      <c r="C80" s="36">
        <v>3.6920518172141801</v>
      </c>
      <c r="D80" s="12">
        <v>0.8270196070559761</v>
      </c>
    </row>
    <row r="81" spans="1:4" x14ac:dyDescent="0.35">
      <c r="A81" s="139"/>
      <c r="B81" s="13" t="s">
        <v>18</v>
      </c>
      <c r="C81" s="36">
        <v>6.5244720678103896</v>
      </c>
      <c r="D81" s="12">
        <v>1.4614817431895268</v>
      </c>
    </row>
    <row r="82" spans="1:4" x14ac:dyDescent="0.35">
      <c r="A82" s="139"/>
      <c r="B82" s="13" t="s">
        <v>19</v>
      </c>
      <c r="C82" s="36">
        <v>11.428962456781401</v>
      </c>
      <c r="D82" s="12">
        <v>3.2915411875530438</v>
      </c>
    </row>
    <row r="83" spans="1:4" x14ac:dyDescent="0.35">
      <c r="A83" s="139"/>
      <c r="B83" s="13" t="s">
        <v>20</v>
      </c>
      <c r="C83" s="36">
        <v>14.195473070238901</v>
      </c>
      <c r="D83" s="12">
        <v>4.088296244228804</v>
      </c>
    </row>
    <row r="84" spans="1:4" x14ac:dyDescent="0.35">
      <c r="A84" s="139"/>
      <c r="B84" s="13" t="s">
        <v>21</v>
      </c>
      <c r="C84" s="36">
        <v>21.1004893619927</v>
      </c>
      <c r="D84" s="12">
        <v>6.076940936253898</v>
      </c>
    </row>
    <row r="85" spans="1:4" x14ac:dyDescent="0.35">
      <c r="A85" s="139"/>
      <c r="B85" s="13" t="s">
        <v>22</v>
      </c>
      <c r="C85" s="36">
        <v>32.1706624911847</v>
      </c>
      <c r="D85" s="12">
        <v>13.254312946368099</v>
      </c>
    </row>
    <row r="86" spans="1:4" x14ac:dyDescent="0.35">
      <c r="A86" s="139"/>
      <c r="B86" s="13" t="s">
        <v>23</v>
      </c>
      <c r="C86" s="36">
        <v>38.027135991459303</v>
      </c>
      <c r="D86" s="12">
        <v>15.667180028481233</v>
      </c>
    </row>
    <row r="87" spans="1:4" x14ac:dyDescent="0.35">
      <c r="A87" s="139"/>
      <c r="B87" s="13" t="s">
        <v>24</v>
      </c>
      <c r="C87" s="36">
        <v>44.243672897279701</v>
      </c>
      <c r="D87" s="12">
        <v>21.059988299105136</v>
      </c>
    </row>
    <row r="88" spans="1:4" x14ac:dyDescent="0.35">
      <c r="A88" s="139"/>
      <c r="B88" s="13" t="s">
        <v>25</v>
      </c>
      <c r="C88" s="35">
        <v>52.896064401999197</v>
      </c>
      <c r="D88" s="12">
        <v>25.178526655351618</v>
      </c>
    </row>
    <row r="89" spans="1:4" x14ac:dyDescent="0.35">
      <c r="A89" s="140"/>
      <c r="B89" s="14" t="s">
        <v>26</v>
      </c>
      <c r="C89" s="60">
        <v>1.8971651258629814</v>
      </c>
      <c r="D89" s="18">
        <v>0.60985235318650055</v>
      </c>
    </row>
    <row r="90" spans="1:4" x14ac:dyDescent="0.35">
      <c r="A90" s="132" t="s">
        <v>28</v>
      </c>
      <c r="B90" s="11" t="s">
        <v>15</v>
      </c>
      <c r="C90" s="49">
        <v>0.36266079107962812</v>
      </c>
      <c r="D90" s="12">
        <v>8.1236017201836708E-2</v>
      </c>
    </row>
    <row r="91" spans="1:4" x14ac:dyDescent="0.35">
      <c r="A91" s="133"/>
      <c r="B91" s="13" t="s">
        <v>16</v>
      </c>
      <c r="C91" s="35">
        <v>-4.844455582034482E-5</v>
      </c>
      <c r="D91" s="12">
        <v>-1.0851580503757241E-5</v>
      </c>
    </row>
    <row r="92" spans="1:4" x14ac:dyDescent="0.35">
      <c r="A92" s="133"/>
      <c r="B92" s="13" t="s">
        <v>17</v>
      </c>
      <c r="C92" s="35">
        <v>-1.4316923550501466E-5</v>
      </c>
      <c r="D92" s="12">
        <v>-3.2069908753123273E-6</v>
      </c>
    </row>
    <row r="93" spans="1:4" x14ac:dyDescent="0.35">
      <c r="A93" s="133"/>
      <c r="B93" s="13" t="s">
        <v>18</v>
      </c>
      <c r="C93" s="35">
        <v>-1.7806589131703251E-6</v>
      </c>
      <c r="D93" s="12">
        <v>-3.9886759655015286E-7</v>
      </c>
    </row>
    <row r="94" spans="1:4" x14ac:dyDescent="0.35">
      <c r="A94" s="133"/>
      <c r="B94" s="13" t="s">
        <v>19</v>
      </c>
      <c r="C94" s="35">
        <v>-5.4442206045518122E-11</v>
      </c>
      <c r="D94" s="12">
        <v>-1.5679355341109219E-11</v>
      </c>
    </row>
    <row r="95" spans="1:4" x14ac:dyDescent="0.35">
      <c r="A95" s="133"/>
      <c r="B95" s="13" t="s">
        <v>20</v>
      </c>
      <c r="C95" s="35">
        <v>-3.0617778358526244E-12</v>
      </c>
      <c r="D95" s="12">
        <v>-8.81792016725556E-13</v>
      </c>
    </row>
    <row r="96" spans="1:4" x14ac:dyDescent="0.35">
      <c r="A96" s="133"/>
      <c r="B96" s="13" t="s">
        <v>21</v>
      </c>
      <c r="C96" s="35">
        <v>-1.8753589838283484E-11</v>
      </c>
      <c r="D96" s="12">
        <v>-5.4010338734256445E-12</v>
      </c>
    </row>
    <row r="97" spans="1:4" x14ac:dyDescent="0.35">
      <c r="A97" s="133"/>
      <c r="B97" s="13" t="s">
        <v>22</v>
      </c>
      <c r="C97" s="35">
        <v>1.7772351704460093E-2</v>
      </c>
      <c r="D97" s="12">
        <v>7.3222089022375592E-3</v>
      </c>
    </row>
    <row r="98" spans="1:4" x14ac:dyDescent="0.35">
      <c r="A98" s="133"/>
      <c r="B98" s="13" t="s">
        <v>23</v>
      </c>
      <c r="C98" s="35">
        <v>8.6054761704294491E-2</v>
      </c>
      <c r="D98" s="12">
        <v>3.5454561822169335E-2</v>
      </c>
    </row>
    <row r="99" spans="1:4" x14ac:dyDescent="0.35">
      <c r="A99" s="133"/>
      <c r="B99" s="13" t="s">
        <v>24</v>
      </c>
      <c r="C99" s="35">
        <v>6.1567609600132323E-6</v>
      </c>
      <c r="D99" s="12">
        <v>2.9306182169662985E-6</v>
      </c>
    </row>
    <row r="100" spans="1:4" x14ac:dyDescent="0.35">
      <c r="A100" s="133"/>
      <c r="B100" s="13" t="s">
        <v>25</v>
      </c>
      <c r="C100" s="35">
        <v>-7.2217281508462302E-8</v>
      </c>
      <c r="D100" s="12">
        <v>-3.4375425998028053E-8</v>
      </c>
    </row>
    <row r="101" spans="1:4" x14ac:dyDescent="0.35">
      <c r="A101" s="134"/>
      <c r="B101" s="14" t="s">
        <v>26</v>
      </c>
      <c r="C101" s="60">
        <v>0.19598736065822051</v>
      </c>
      <c r="D101" s="18">
        <v>6.3001027935224385E-2</v>
      </c>
    </row>
    <row r="102" spans="1:4" x14ac:dyDescent="0.35">
      <c r="A102" s="135" t="s">
        <v>29</v>
      </c>
      <c r="B102" s="11" t="s">
        <v>15</v>
      </c>
      <c r="C102" s="51">
        <v>0.16022140869594739</v>
      </c>
      <c r="D102" s="12">
        <v>3.5889595547892214E-2</v>
      </c>
    </row>
    <row r="103" spans="1:4" x14ac:dyDescent="0.35">
      <c r="A103" s="136"/>
      <c r="B103" s="13" t="s">
        <v>16</v>
      </c>
      <c r="C103" s="36">
        <v>1.0628801284228999</v>
      </c>
      <c r="D103" s="12">
        <v>0.23808514876672959</v>
      </c>
    </row>
    <row r="104" spans="1:4" x14ac:dyDescent="0.35">
      <c r="A104" s="136"/>
      <c r="B104" s="13" t="s">
        <v>17</v>
      </c>
      <c r="C104" s="36">
        <v>2.1356468952363699</v>
      </c>
      <c r="D104" s="12">
        <v>0.47838490453294691</v>
      </c>
    </row>
    <row r="105" spans="1:4" x14ac:dyDescent="0.35">
      <c r="A105" s="136"/>
      <c r="B105" s="13" t="s">
        <v>18</v>
      </c>
      <c r="C105" s="36">
        <v>3.4455065120203399</v>
      </c>
      <c r="D105" s="12">
        <v>0.77179345869255611</v>
      </c>
    </row>
    <row r="106" spans="1:4" x14ac:dyDescent="0.35">
      <c r="A106" s="136"/>
      <c r="B106" s="13" t="s">
        <v>19</v>
      </c>
      <c r="C106" s="36">
        <v>5.89863872261623</v>
      </c>
      <c r="D106" s="12">
        <v>1.6988079521134747</v>
      </c>
    </row>
    <row r="107" spans="1:4" x14ac:dyDescent="0.35">
      <c r="A107" s="136"/>
      <c r="B107" s="13" t="s">
        <v>20</v>
      </c>
      <c r="C107" s="36">
        <v>7.2864143329409199</v>
      </c>
      <c r="D107" s="12">
        <v>2.0984873278869856</v>
      </c>
    </row>
    <row r="108" spans="1:4" x14ac:dyDescent="0.35">
      <c r="A108" s="136"/>
      <c r="B108" s="13" t="s">
        <v>21</v>
      </c>
      <c r="C108" s="36">
        <v>11.753594867591101</v>
      </c>
      <c r="D108" s="12">
        <v>3.385035321866237</v>
      </c>
    </row>
    <row r="109" spans="1:4" x14ac:dyDescent="0.35">
      <c r="A109" s="136"/>
      <c r="B109" s="13" t="s">
        <v>22</v>
      </c>
      <c r="C109" s="36">
        <v>21.301058676297</v>
      </c>
      <c r="D109" s="12">
        <v>8.7760361746343651</v>
      </c>
    </row>
    <row r="110" spans="1:4" x14ac:dyDescent="0.35">
      <c r="A110" s="136"/>
      <c r="B110" s="13" t="s">
        <v>23</v>
      </c>
      <c r="C110" s="36">
        <v>27.353234183719898</v>
      </c>
      <c r="D110" s="12">
        <v>11.269532483692601</v>
      </c>
    </row>
    <row r="111" spans="1:4" x14ac:dyDescent="0.35">
      <c r="A111" s="136"/>
      <c r="B111" s="13" t="s">
        <v>24</v>
      </c>
      <c r="C111" s="36">
        <v>37.353356225500903</v>
      </c>
      <c r="D111" s="12">
        <v>17.780197563338429</v>
      </c>
    </row>
    <row r="112" spans="1:4" x14ac:dyDescent="0.35">
      <c r="A112" s="136"/>
      <c r="B112" s="13" t="s">
        <v>25</v>
      </c>
      <c r="C112" s="35">
        <v>42.2257632093608</v>
      </c>
      <c r="D112" s="12">
        <v>20.099463287655741</v>
      </c>
    </row>
    <row r="113" spans="1:4" x14ac:dyDescent="0.35">
      <c r="A113" s="137"/>
      <c r="B113" s="14" t="s">
        <v>26</v>
      </c>
      <c r="C113" s="60">
        <v>3.7950862525537152</v>
      </c>
      <c r="D113" s="18">
        <v>1.2199477262754495</v>
      </c>
    </row>
    <row r="114" spans="1:4" x14ac:dyDescent="0.35">
      <c r="A114" s="138" t="s">
        <v>30</v>
      </c>
      <c r="B114" s="11" t="s">
        <v>15</v>
      </c>
      <c r="C114" s="51">
        <v>0.3441560304550299</v>
      </c>
      <c r="D114" s="12">
        <v>7.7090950821926685E-2</v>
      </c>
    </row>
    <row r="115" spans="1:4" x14ac:dyDescent="0.35">
      <c r="A115" s="139"/>
      <c r="B115" s="13" t="s">
        <v>16</v>
      </c>
      <c r="C115" s="49">
        <v>2.8124198981965698</v>
      </c>
      <c r="D115" s="12">
        <v>0.62998205719603151</v>
      </c>
    </row>
    <row r="116" spans="1:4" x14ac:dyDescent="0.35">
      <c r="A116" s="139"/>
      <c r="B116" s="13" t="s">
        <v>17</v>
      </c>
      <c r="C116" s="49">
        <v>4.9480951112304199</v>
      </c>
      <c r="D116" s="12">
        <v>1.1083733049156139</v>
      </c>
    </row>
    <row r="117" spans="1:4" x14ac:dyDescent="0.35">
      <c r="A117" s="139"/>
      <c r="B117" s="13" t="s">
        <v>18</v>
      </c>
      <c r="C117" s="49">
        <v>7.2084668468236597</v>
      </c>
      <c r="D117" s="12">
        <v>1.6146965736884997</v>
      </c>
    </row>
    <row r="118" spans="1:4" x14ac:dyDescent="0.35">
      <c r="A118" s="139"/>
      <c r="B118" s="13" t="s">
        <v>19</v>
      </c>
      <c r="C118" s="49">
        <v>11.545510939632999</v>
      </c>
      <c r="D118" s="12">
        <v>3.3251071506143042</v>
      </c>
    </row>
    <row r="119" spans="1:4" x14ac:dyDescent="0.35">
      <c r="A119" s="139"/>
      <c r="B119" s="13" t="s">
        <v>20</v>
      </c>
      <c r="C119" s="49">
        <v>14.699019336600401</v>
      </c>
      <c r="D119" s="12">
        <v>4.2333175689409153</v>
      </c>
    </row>
    <row r="120" spans="1:4" x14ac:dyDescent="0.35">
      <c r="A120" s="139"/>
      <c r="B120" s="13" t="s">
        <v>21</v>
      </c>
      <c r="C120" s="49">
        <v>22.130907007506298</v>
      </c>
      <c r="D120" s="12">
        <v>6.3737012181618145</v>
      </c>
    </row>
    <row r="121" spans="1:4" x14ac:dyDescent="0.35">
      <c r="A121" s="139"/>
      <c r="B121" s="13" t="s">
        <v>22</v>
      </c>
      <c r="C121" s="49">
        <v>31.663287205549299</v>
      </c>
      <c r="D121" s="12">
        <v>13.045274328686311</v>
      </c>
    </row>
    <row r="122" spans="1:4" x14ac:dyDescent="0.35">
      <c r="A122" s="139"/>
      <c r="B122" s="13" t="s">
        <v>23</v>
      </c>
      <c r="C122" s="49">
        <v>41.866023067773597</v>
      </c>
      <c r="D122" s="12">
        <v>17.248801503922724</v>
      </c>
    </row>
    <row r="123" spans="1:4" x14ac:dyDescent="0.35">
      <c r="A123" s="139"/>
      <c r="B123" s="13" t="s">
        <v>24</v>
      </c>
      <c r="C123" s="49">
        <v>42.372601738578702</v>
      </c>
      <c r="D123" s="12">
        <v>20.169358427563463</v>
      </c>
    </row>
    <row r="124" spans="1:4" x14ac:dyDescent="0.35">
      <c r="A124" s="139"/>
      <c r="B124" s="13" t="s">
        <v>25</v>
      </c>
      <c r="C124" s="49">
        <v>52.5135955196303</v>
      </c>
      <c r="D124" s="12">
        <v>24.996471467344023</v>
      </c>
    </row>
    <row r="125" spans="1:4" x14ac:dyDescent="0.35">
      <c r="A125" s="140"/>
      <c r="B125" s="14" t="s">
        <v>26</v>
      </c>
      <c r="C125" s="60">
        <v>2.9998065783563566</v>
      </c>
      <c r="D125" s="18">
        <v>0.9643014600970985</v>
      </c>
    </row>
  </sheetData>
  <mergeCells count="5">
    <mergeCell ref="A66:A77"/>
    <mergeCell ref="A78:A89"/>
    <mergeCell ref="A90:A101"/>
    <mergeCell ref="A102:A113"/>
    <mergeCell ref="A114:A125"/>
  </mergeCells>
  <conditionalFormatting sqref="C66:C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:C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8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:C8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C10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2:C1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3:C1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1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:C1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E89A-5652-4FD2-82F4-C7168812EDE5}">
  <sheetPr>
    <tabColor rgb="FF92D050"/>
  </sheetPr>
  <dimension ref="A1:U129"/>
  <sheetViews>
    <sheetView topLeftCell="D1" zoomScale="85" zoomScaleNormal="85" workbookViewId="0">
      <selection activeCell="N66" sqref="N66"/>
    </sheetView>
  </sheetViews>
  <sheetFormatPr defaultRowHeight="14.5" x14ac:dyDescent="0.35"/>
  <cols>
    <col min="1" max="1" width="23.54296875" customWidth="1"/>
    <col min="2" max="2" width="10.453125" bestFit="1" customWidth="1"/>
    <col min="3" max="3" width="10.36328125" bestFit="1" customWidth="1"/>
    <col min="4" max="9" width="9.54296875" bestFit="1" customWidth="1"/>
    <col min="10" max="10" width="32.08984375" customWidth="1"/>
    <col min="12" max="12" width="25.54296875" customWidth="1"/>
    <col min="13" max="13" width="10.453125" bestFit="1" customWidth="1"/>
    <col min="14" max="20" width="9.453125" bestFit="1" customWidth="1"/>
    <col min="21" max="21" width="34.81640625" customWidth="1"/>
    <col min="24" max="24" width="10.81640625" bestFit="1" customWidth="1"/>
  </cols>
  <sheetData>
    <row r="1" spans="1:21" ht="18.5" x14ac:dyDescent="0.45">
      <c r="A1" s="27" t="s">
        <v>91</v>
      </c>
      <c r="K1" s="28"/>
      <c r="L1" s="27" t="s">
        <v>90</v>
      </c>
    </row>
    <row r="2" spans="1:21" x14ac:dyDescent="0.35">
      <c r="C2" s="143"/>
      <c r="D2" s="143"/>
      <c r="E2" s="143"/>
      <c r="F2" s="143"/>
      <c r="G2" s="143"/>
      <c r="H2" s="143"/>
      <c r="I2" s="143"/>
      <c r="K2" s="28"/>
      <c r="N2" s="143"/>
      <c r="O2" s="143"/>
      <c r="P2" s="143"/>
      <c r="Q2" s="143"/>
      <c r="R2" s="143"/>
      <c r="S2" s="143"/>
      <c r="T2" s="143"/>
    </row>
    <row r="3" spans="1:21" ht="30" customHeight="1" x14ac:dyDescent="0.35">
      <c r="B3" s="29" t="s">
        <v>38</v>
      </c>
      <c r="C3" s="15" t="s">
        <v>44</v>
      </c>
      <c r="D3" s="15" t="s">
        <v>45</v>
      </c>
      <c r="E3" s="15" t="s">
        <v>46</v>
      </c>
      <c r="F3" s="15" t="s">
        <v>47</v>
      </c>
      <c r="G3" s="15" t="s">
        <v>48</v>
      </c>
      <c r="H3" s="15" t="s">
        <v>49</v>
      </c>
      <c r="I3" s="15" t="s">
        <v>50</v>
      </c>
      <c r="K3" s="28"/>
      <c r="M3" s="29" t="s">
        <v>38</v>
      </c>
      <c r="N3" s="29" t="s">
        <v>44</v>
      </c>
      <c r="O3" s="29" t="s">
        <v>45</v>
      </c>
      <c r="P3" s="29" t="s">
        <v>46</v>
      </c>
      <c r="Q3" s="29" t="s">
        <v>47</v>
      </c>
      <c r="R3" s="29" t="s">
        <v>48</v>
      </c>
      <c r="S3" s="29" t="s">
        <v>49</v>
      </c>
      <c r="T3" s="29" t="s">
        <v>50</v>
      </c>
    </row>
    <row r="4" spans="1:21" ht="30" customHeight="1" x14ac:dyDescent="0.35">
      <c r="A4" s="145" t="s">
        <v>14</v>
      </c>
      <c r="B4" s="30" t="s">
        <v>15</v>
      </c>
      <c r="C4" s="49">
        <v>4.6102269586669499E-2</v>
      </c>
      <c r="D4" s="49">
        <v>4.03072746590519E-2</v>
      </c>
      <c r="E4" s="49">
        <v>2.3845388409185909E-2</v>
      </c>
      <c r="F4" s="50">
        <v>5.2073509656696056E-2</v>
      </c>
      <c r="G4" s="49">
        <v>3.9279362909217283E-2</v>
      </c>
      <c r="H4" s="49">
        <v>4.0422394587474798E-2</v>
      </c>
      <c r="I4" s="49">
        <v>3.9836611918180422E-2</v>
      </c>
      <c r="K4" s="28"/>
      <c r="L4" s="145" t="s">
        <v>14</v>
      </c>
      <c r="M4" s="30" t="s">
        <v>15</v>
      </c>
      <c r="N4" s="21">
        <v>4.74816988913878E-2</v>
      </c>
      <c r="O4" s="21">
        <v>4.2972830025917279E-2</v>
      </c>
      <c r="P4" s="21">
        <v>3.1201541878085482E-2</v>
      </c>
      <c r="Q4" s="21">
        <v>3.3656157425733989E-2</v>
      </c>
      <c r="R4" s="31">
        <v>3.4908080677717716E-2</v>
      </c>
      <c r="S4" s="21">
        <v>3.5636929359843805E-2</v>
      </c>
      <c r="T4" s="21">
        <v>3.513007282821954E-2</v>
      </c>
    </row>
    <row r="5" spans="1:21" ht="30" customHeight="1" x14ac:dyDescent="0.35">
      <c r="A5" s="145"/>
      <c r="B5" s="30" t="s">
        <v>16</v>
      </c>
      <c r="C5" s="21">
        <v>0.34191156896869201</v>
      </c>
      <c r="D5" s="21">
        <v>0.48759081378906799</v>
      </c>
      <c r="E5" s="21">
        <v>0.59043773655382903</v>
      </c>
      <c r="F5" s="32">
        <v>0.47037090139266302</v>
      </c>
      <c r="G5" s="21">
        <v>0.30643022004375697</v>
      </c>
      <c r="H5" s="21">
        <v>0.22212129415312401</v>
      </c>
      <c r="I5" s="21">
        <v>0.15748299558116799</v>
      </c>
      <c r="K5" s="28"/>
      <c r="L5" s="145"/>
      <c r="M5" s="30" t="s">
        <v>16</v>
      </c>
      <c r="N5" s="21">
        <v>0.34335375161250797</v>
      </c>
      <c r="O5" s="21">
        <v>0.401270434172813</v>
      </c>
      <c r="P5" s="21">
        <v>0.40713128443609697</v>
      </c>
      <c r="Q5" s="32">
        <v>0.239900052994695</v>
      </c>
      <c r="R5" s="21">
        <v>8.4264663619410804E-2</v>
      </c>
      <c r="S5" s="21">
        <v>2.9444463525897802E-2</v>
      </c>
      <c r="T5" s="21">
        <v>7.7632056402894703E-3</v>
      </c>
    </row>
    <row r="6" spans="1:21" ht="30" customHeight="1" x14ac:dyDescent="0.35">
      <c r="A6" s="145"/>
      <c r="B6" s="30" t="s">
        <v>17</v>
      </c>
      <c r="C6" s="21">
        <v>0.77002701406245999</v>
      </c>
      <c r="D6" s="21">
        <v>0.89079048620489998</v>
      </c>
      <c r="E6" s="21">
        <v>0.716088825949455</v>
      </c>
      <c r="F6" s="32">
        <v>0.65158962440466905</v>
      </c>
      <c r="G6" s="21">
        <v>0.63590859952114198</v>
      </c>
      <c r="H6" s="21">
        <v>0.48214073255122503</v>
      </c>
      <c r="I6" s="21">
        <v>0.35967061757204</v>
      </c>
      <c r="K6" s="28"/>
      <c r="L6" s="145"/>
      <c r="M6" s="30" t="s">
        <v>17</v>
      </c>
      <c r="N6" s="21">
        <v>0.61533866784342806</v>
      </c>
      <c r="O6" s="21">
        <v>0.637482743015232</v>
      </c>
      <c r="P6" s="21">
        <v>0.54617411171531105</v>
      </c>
      <c r="Q6" s="32">
        <v>0.28421310575950898</v>
      </c>
      <c r="R6" s="21">
        <v>0.18938818817059799</v>
      </c>
      <c r="S6" s="21">
        <v>7.8596659687128798E-2</v>
      </c>
      <c r="T6" s="21">
        <v>2.7016145406427602E-2</v>
      </c>
    </row>
    <row r="7" spans="1:21" ht="30" customHeight="1" x14ac:dyDescent="0.35">
      <c r="A7" s="145"/>
      <c r="B7" s="30" t="s">
        <v>18</v>
      </c>
      <c r="C7" s="21">
        <v>1.2302030609110799</v>
      </c>
      <c r="D7" s="21">
        <v>1.23501866520496</v>
      </c>
      <c r="E7" s="21">
        <v>0.94021904492026998</v>
      </c>
      <c r="F7" s="32">
        <v>0.97591385460539604</v>
      </c>
      <c r="G7" s="21">
        <v>0.99877429111146698</v>
      </c>
      <c r="H7" s="21">
        <v>0.85488953446981397</v>
      </c>
      <c r="I7" s="21">
        <v>0.658841565394644</v>
      </c>
      <c r="K7" s="28"/>
      <c r="L7" s="145"/>
      <c r="M7" s="30" t="s">
        <v>18</v>
      </c>
      <c r="N7" s="21">
        <v>1.1597420253013599</v>
      </c>
      <c r="O7" s="21">
        <v>1.03707268496758</v>
      </c>
      <c r="P7" s="21">
        <v>0.97756619645360199</v>
      </c>
      <c r="Q7" s="32">
        <v>0.59525430340365104</v>
      </c>
      <c r="R7" s="21">
        <v>0.40622594283055402</v>
      </c>
      <c r="S7" s="21">
        <v>0.22398667706894801</v>
      </c>
      <c r="T7" s="21">
        <v>9.5942477060990503E-2</v>
      </c>
    </row>
    <row r="8" spans="1:21" ht="30" customHeight="1" x14ac:dyDescent="0.35">
      <c r="A8" s="145"/>
      <c r="B8" s="30" t="s">
        <v>19</v>
      </c>
      <c r="C8" s="21">
        <v>1.7934030437636399</v>
      </c>
      <c r="D8" s="21">
        <v>1.88319105995189</v>
      </c>
      <c r="E8" s="21">
        <v>1.6452044533645001</v>
      </c>
      <c r="F8" s="32">
        <v>1.32468708705952</v>
      </c>
      <c r="G8" s="21">
        <v>1.3783788547717299</v>
      </c>
      <c r="H8" s="21">
        <v>1.38736566090338</v>
      </c>
      <c r="I8" s="21">
        <v>1.1994835444962899</v>
      </c>
      <c r="K8" s="28"/>
      <c r="L8" s="145"/>
      <c r="M8" s="30" t="s">
        <v>19</v>
      </c>
      <c r="N8" s="21">
        <v>1.7656991905038399</v>
      </c>
      <c r="O8" s="21">
        <v>1.62421120715766</v>
      </c>
      <c r="P8" s="21">
        <v>1.2185621224727501</v>
      </c>
      <c r="Q8" s="32">
        <v>0.88228789521458095</v>
      </c>
      <c r="R8" s="21">
        <v>0.55476844687276095</v>
      </c>
      <c r="S8" s="21">
        <v>0.36052429142598302</v>
      </c>
      <c r="T8" s="21">
        <v>0.19577000283902199</v>
      </c>
    </row>
    <row r="9" spans="1:21" ht="30" customHeight="1" x14ac:dyDescent="0.35">
      <c r="A9" s="145"/>
      <c r="B9" s="30" t="s">
        <v>20</v>
      </c>
      <c r="C9" s="21">
        <v>3.7497925461994099</v>
      </c>
      <c r="D9" s="21">
        <v>2.8089581370989598</v>
      </c>
      <c r="E9" s="21">
        <v>2.4719713214247099</v>
      </c>
      <c r="F9" s="32">
        <v>2.1191659253214601</v>
      </c>
      <c r="G9" s="21">
        <v>1.84698476928046</v>
      </c>
      <c r="H9" s="21">
        <v>1.89102258960269</v>
      </c>
      <c r="I9" s="21">
        <v>1.9025943287328999</v>
      </c>
      <c r="K9" s="28"/>
      <c r="L9" s="145"/>
      <c r="M9" s="30" t="s">
        <v>20</v>
      </c>
      <c r="N9" s="21">
        <v>3.9081705371225501</v>
      </c>
      <c r="O9" s="21">
        <v>2.4804649732995099</v>
      </c>
      <c r="P9" s="21">
        <v>1.9959500719037699</v>
      </c>
      <c r="Q9" s="32">
        <v>1.2156169751746699</v>
      </c>
      <c r="R9" s="21">
        <v>0.86027827629611098</v>
      </c>
      <c r="S9" s="21">
        <v>0.55417479380071599</v>
      </c>
      <c r="T9" s="21">
        <v>0.36010378348490102</v>
      </c>
    </row>
    <row r="10" spans="1:21" ht="30" customHeight="1" x14ac:dyDescent="0.35">
      <c r="A10" s="145"/>
      <c r="B10" s="30" t="s">
        <v>21</v>
      </c>
      <c r="C10" s="21">
        <v>5.89584995435749</v>
      </c>
      <c r="D10" s="21">
        <v>4.8937009148417001</v>
      </c>
      <c r="E10" s="21">
        <v>3.5892330187902299</v>
      </c>
      <c r="F10" s="32">
        <v>3.1164530428437698</v>
      </c>
      <c r="G10" s="21">
        <v>2.85293765497372</v>
      </c>
      <c r="H10" s="21">
        <v>2.44775244817937</v>
      </c>
      <c r="I10" s="21">
        <v>2.50288961589305</v>
      </c>
      <c r="K10" s="28"/>
      <c r="L10" s="145"/>
      <c r="M10" s="30" t="s">
        <v>21</v>
      </c>
      <c r="N10" s="21">
        <v>5.6691212122670303</v>
      </c>
      <c r="O10" s="21">
        <v>4.2419552627687001</v>
      </c>
      <c r="P10" s="21">
        <v>3.2529119833932501</v>
      </c>
      <c r="Q10" s="32">
        <v>1.8612974105328499</v>
      </c>
      <c r="R10" s="21">
        <v>1.1253729964594099</v>
      </c>
      <c r="S10" s="21">
        <v>0.773649571513784</v>
      </c>
      <c r="T10" s="21">
        <v>0.49347444502724203</v>
      </c>
    </row>
    <row r="11" spans="1:21" ht="30" customHeight="1" x14ac:dyDescent="0.35">
      <c r="A11" s="145"/>
      <c r="B11" s="30" t="s">
        <v>22</v>
      </c>
      <c r="C11" s="21">
        <v>9.1387220709463204</v>
      </c>
      <c r="D11" s="21">
        <v>6.6015230101909301</v>
      </c>
      <c r="E11" s="21">
        <v>6.1033431627298196</v>
      </c>
      <c r="F11" s="32">
        <v>4.0551870856105703</v>
      </c>
      <c r="G11" s="21">
        <v>3.8188539750105899</v>
      </c>
      <c r="H11" s="21">
        <v>3.4300589463796398</v>
      </c>
      <c r="I11" s="21">
        <v>2.9595058694032601</v>
      </c>
      <c r="K11" s="28"/>
      <c r="L11" s="145"/>
      <c r="M11" s="30" t="s">
        <v>22</v>
      </c>
      <c r="N11" s="21">
        <v>9.2440517519197005</v>
      </c>
      <c r="O11" s="21">
        <v>6.6762456277847901</v>
      </c>
      <c r="P11" s="21">
        <v>5.3594412137309098</v>
      </c>
      <c r="Q11" s="32">
        <v>2.7617658898479398</v>
      </c>
      <c r="R11" s="21">
        <v>1.6909976626969601</v>
      </c>
      <c r="S11" s="21">
        <v>1.0098779526855799</v>
      </c>
      <c r="T11" s="21">
        <v>0.688356526116228</v>
      </c>
    </row>
    <row r="12" spans="1:21" ht="30" customHeight="1" x14ac:dyDescent="0.35">
      <c r="A12" s="145"/>
      <c r="B12" s="30" t="s">
        <v>23</v>
      </c>
      <c r="C12" s="21">
        <v>13.671425770264401</v>
      </c>
      <c r="D12" s="21">
        <v>11.082145855717799</v>
      </c>
      <c r="E12" s="21">
        <v>8.1058686489018008</v>
      </c>
      <c r="F12" s="32">
        <v>7.9790947716981497</v>
      </c>
      <c r="G12" s="21">
        <v>5.2759791614942904</v>
      </c>
      <c r="H12" s="21">
        <v>4.8649136365447001</v>
      </c>
      <c r="I12" s="21">
        <v>4.3920821207125504</v>
      </c>
      <c r="K12" s="28"/>
      <c r="L12" s="145"/>
      <c r="M12" s="30" t="s">
        <v>23</v>
      </c>
      <c r="N12" s="21">
        <v>13.8094761136554</v>
      </c>
      <c r="O12" s="21">
        <v>10.435998734938501</v>
      </c>
      <c r="P12" s="21">
        <v>7.7140613453014399</v>
      </c>
      <c r="Q12" s="32">
        <v>4.61686936568129</v>
      </c>
      <c r="R12" s="21">
        <v>2.4656392220950298</v>
      </c>
      <c r="S12" s="21">
        <v>1.4826861808720799</v>
      </c>
      <c r="T12" s="21">
        <v>0.87273704395160301</v>
      </c>
    </row>
    <row r="13" spans="1:21" ht="30" customHeight="1" x14ac:dyDescent="0.35">
      <c r="A13" s="145"/>
      <c r="B13" s="30" t="s">
        <v>24</v>
      </c>
      <c r="C13" s="21">
        <v>18.725557422123899</v>
      </c>
      <c r="D13" s="21">
        <v>15.1555952480839</v>
      </c>
      <c r="E13" s="21">
        <v>11.800637977798001</v>
      </c>
      <c r="F13" s="32">
        <v>9.9481564321667708</v>
      </c>
      <c r="G13" s="21">
        <v>8.3368263916324494</v>
      </c>
      <c r="H13" s="21">
        <v>5.8821573065245101</v>
      </c>
      <c r="I13" s="21">
        <v>5.4334133419380501</v>
      </c>
      <c r="K13" s="28"/>
      <c r="L13" s="145"/>
      <c r="M13" s="30" t="s">
        <v>24</v>
      </c>
      <c r="N13" s="21">
        <v>18.020643369733101</v>
      </c>
      <c r="O13" s="21">
        <v>14.850896994178401</v>
      </c>
      <c r="P13" s="21">
        <v>11.1277335413622</v>
      </c>
      <c r="Q13" s="32">
        <v>6.7124776913159101</v>
      </c>
      <c r="R13" s="21">
        <v>4.0017438984328999</v>
      </c>
      <c r="S13" s="21">
        <v>2.04280427214825</v>
      </c>
      <c r="T13" s="21">
        <v>1.2034092313547899</v>
      </c>
    </row>
    <row r="14" spans="1:21" ht="30" customHeight="1" x14ac:dyDescent="0.35">
      <c r="A14" s="146"/>
      <c r="B14" s="37" t="s">
        <v>25</v>
      </c>
      <c r="C14" s="21">
        <v>22.2839464308205</v>
      </c>
      <c r="D14" s="21">
        <v>16.960422381999098</v>
      </c>
      <c r="E14" s="21">
        <v>14.2563972545094</v>
      </c>
      <c r="F14" s="38">
        <v>10.832887543597399</v>
      </c>
      <c r="G14" s="21">
        <v>8.3537074645873197</v>
      </c>
      <c r="H14" s="21">
        <v>7.3748745047407898</v>
      </c>
      <c r="I14" s="21">
        <v>5.1569492687704601</v>
      </c>
      <c r="J14" s="39"/>
      <c r="K14" s="28"/>
      <c r="L14" s="146"/>
      <c r="M14" s="37" t="s">
        <v>25</v>
      </c>
      <c r="N14" s="22">
        <v>22.676392064500899</v>
      </c>
      <c r="O14" s="22">
        <v>18.094966737904599</v>
      </c>
      <c r="P14" s="22">
        <v>13.9525466356697</v>
      </c>
      <c r="Q14" s="38">
        <v>9.2300483447504096</v>
      </c>
      <c r="R14" s="22">
        <v>5.0634869752590701</v>
      </c>
      <c r="S14" s="22">
        <v>2.99587755383864</v>
      </c>
      <c r="T14" s="22">
        <v>1.4648382232245201</v>
      </c>
      <c r="U14" s="39"/>
    </row>
    <row r="15" spans="1:21" ht="30" customHeight="1" x14ac:dyDescent="0.35">
      <c r="A15" s="147" t="s">
        <v>27</v>
      </c>
      <c r="B15" s="43" t="s">
        <v>15</v>
      </c>
      <c r="C15" s="51">
        <v>0.14292582892693004</v>
      </c>
      <c r="D15" s="51">
        <v>0.12458580013217595</v>
      </c>
      <c r="E15" s="51">
        <v>0.12131307404996698</v>
      </c>
      <c r="F15" s="52">
        <v>0.11568443315562127</v>
      </c>
      <c r="G15" s="51">
        <v>0.12213026083732068</v>
      </c>
      <c r="H15" s="51">
        <v>0.14205210240424024</v>
      </c>
      <c r="I15" s="51">
        <v>0.14101128761763151</v>
      </c>
      <c r="J15" s="44"/>
      <c r="K15" s="28"/>
      <c r="L15" s="145" t="s">
        <v>27</v>
      </c>
      <c r="M15" s="30" t="s">
        <v>15</v>
      </c>
      <c r="N15" s="49">
        <f>'&lt;40 NP All Mortality Rate Calcs'!Q153</f>
        <v>0.21915293768795938</v>
      </c>
      <c r="O15" s="49">
        <f>'&lt;40 NP All Mortality Rate Calcs'!R153</f>
        <v>0.41209149274488971</v>
      </c>
      <c r="P15" s="49">
        <f>'&lt;40 NP All Mortality Rate Calcs'!S153</f>
        <v>0.23329437317301344</v>
      </c>
      <c r="Q15" s="52">
        <f>'&lt;40 NP All Mortality Rate Calcs'!T153</f>
        <v>0.16017844590778332</v>
      </c>
      <c r="R15" s="49">
        <f>'&lt;40 NP All Mortality Rate Calcs'!U153</f>
        <v>8.2539556874414347E-2</v>
      </c>
      <c r="S15" s="49">
        <f>'&lt;40 NP All Mortality Rate Calcs'!V153</f>
        <v>9.6003377910922866E-2</v>
      </c>
      <c r="T15" s="49">
        <f>'&lt;40 NP All Mortality Rate Calcs'!W153</f>
        <v>9.5299961814977352E-2</v>
      </c>
    </row>
    <row r="16" spans="1:21" ht="30" customHeight="1" x14ac:dyDescent="0.35">
      <c r="A16" s="145"/>
      <c r="B16" s="30" t="s">
        <v>16</v>
      </c>
      <c r="C16" s="21">
        <v>1.7393592805405</v>
      </c>
      <c r="D16" s="21">
        <v>1.8817267025298601</v>
      </c>
      <c r="E16" s="21">
        <v>0.93633543280544795</v>
      </c>
      <c r="F16" s="32">
        <v>0.81201984251687098</v>
      </c>
      <c r="G16" s="21">
        <v>0.529908447896971</v>
      </c>
      <c r="H16" s="21">
        <v>0.29902378755082798</v>
      </c>
      <c r="I16" s="21">
        <v>0.15669471288321901</v>
      </c>
      <c r="K16" s="28"/>
      <c r="L16" s="145"/>
      <c r="M16" s="30" t="s">
        <v>16</v>
      </c>
      <c r="N16" s="33">
        <v>1.64716572194225</v>
      </c>
      <c r="O16" s="33">
        <v>1.5943278028207499</v>
      </c>
      <c r="P16" s="33">
        <v>1.10652832744133</v>
      </c>
      <c r="Q16" s="34">
        <v>0.79160502867094396</v>
      </c>
      <c r="R16" s="35">
        <v>0.34945558379735597</v>
      </c>
      <c r="S16" s="36">
        <v>0.12737813926158301</v>
      </c>
      <c r="T16" s="36">
        <v>3.5922398943674702E-2</v>
      </c>
    </row>
    <row r="17" spans="1:21" ht="30" customHeight="1" x14ac:dyDescent="0.35">
      <c r="A17" s="145"/>
      <c r="B17" s="30" t="s">
        <v>17</v>
      </c>
      <c r="C17" s="21">
        <v>2.7605982483558802</v>
      </c>
      <c r="D17" s="21">
        <v>3.60780918140378</v>
      </c>
      <c r="E17" s="21">
        <v>3.0825807982959401</v>
      </c>
      <c r="F17" s="32">
        <v>1.88915538224304</v>
      </c>
      <c r="G17" s="21">
        <v>1.3928435490787201</v>
      </c>
      <c r="H17" s="21">
        <v>0.87335499875033695</v>
      </c>
      <c r="I17" s="21">
        <v>0.52190185691567303</v>
      </c>
      <c r="K17" s="28"/>
      <c r="L17" s="145"/>
      <c r="M17" s="30" t="s">
        <v>17</v>
      </c>
      <c r="N17" s="33">
        <v>2.6980376964292501</v>
      </c>
      <c r="O17" s="33">
        <v>2.7868204828243002</v>
      </c>
      <c r="P17" s="33">
        <v>2.07477551996773</v>
      </c>
      <c r="Q17" s="34">
        <v>1.28010773386688</v>
      </c>
      <c r="R17" s="35">
        <v>0.84725315454919803</v>
      </c>
      <c r="S17" s="36">
        <v>0.36910835913769802</v>
      </c>
      <c r="T17" s="36">
        <v>0.136187076898869</v>
      </c>
    </row>
    <row r="18" spans="1:21" ht="30" customHeight="1" x14ac:dyDescent="0.35">
      <c r="A18" s="145"/>
      <c r="B18" s="30" t="s">
        <v>18</v>
      </c>
      <c r="C18" s="21">
        <v>4.7269844202890701</v>
      </c>
      <c r="D18" s="21">
        <v>4.6768095355561297</v>
      </c>
      <c r="E18" s="21">
        <v>4.0699943259490796</v>
      </c>
      <c r="F18" s="32">
        <v>2.4437176355218702</v>
      </c>
      <c r="G18" s="21">
        <v>1.69607928320868</v>
      </c>
      <c r="H18" s="21">
        <v>1.3547095390946</v>
      </c>
      <c r="I18" s="21">
        <v>0.84713258287030002</v>
      </c>
      <c r="K18" s="28"/>
      <c r="L18" s="145"/>
      <c r="M18" s="30" t="s">
        <v>18</v>
      </c>
      <c r="N18" s="33">
        <v>4.4905059373301599</v>
      </c>
      <c r="O18" s="33">
        <v>3.8414354140168601</v>
      </c>
      <c r="P18" s="33">
        <v>3.6873304873752302</v>
      </c>
      <c r="Q18" s="34">
        <v>1.7870170390507101</v>
      </c>
      <c r="R18" s="35">
        <v>1.17057765282894</v>
      </c>
      <c r="S18" s="36">
        <v>0.78231432798581602</v>
      </c>
      <c r="T18" s="36">
        <v>0.33589346935756398</v>
      </c>
    </row>
    <row r="19" spans="1:21" ht="30" customHeight="1" x14ac:dyDescent="0.35">
      <c r="A19" s="145"/>
      <c r="B19" s="30" t="s">
        <v>19</v>
      </c>
      <c r="C19" s="21">
        <v>8.2722938318768993</v>
      </c>
      <c r="D19" s="21">
        <v>6.0066254211721004</v>
      </c>
      <c r="E19" s="21">
        <v>6.2798172382886097</v>
      </c>
      <c r="F19" s="32">
        <v>5.6540581170656097</v>
      </c>
      <c r="G19" s="21">
        <v>3.6743140766940199</v>
      </c>
      <c r="H19" s="21">
        <v>2.24901965375971</v>
      </c>
      <c r="I19" s="21">
        <v>1.8191314728041801</v>
      </c>
      <c r="K19" s="28"/>
      <c r="L19" s="145"/>
      <c r="M19" s="30" t="s">
        <v>19</v>
      </c>
      <c r="N19" s="33">
        <v>8.1711887387011402</v>
      </c>
      <c r="O19" s="33">
        <v>5.4243053498961196</v>
      </c>
      <c r="P19" s="33">
        <v>5.0953726373394002</v>
      </c>
      <c r="Q19" s="34">
        <v>3.6902638538655501</v>
      </c>
      <c r="R19" s="35">
        <v>1.86458308862542</v>
      </c>
      <c r="S19" s="36">
        <v>1.15752421273585</v>
      </c>
      <c r="T19" s="36">
        <v>0.77286183213187098</v>
      </c>
    </row>
    <row r="20" spans="1:21" ht="30" customHeight="1" x14ac:dyDescent="0.35">
      <c r="A20" s="145"/>
      <c r="B20" s="30" t="s">
        <v>20</v>
      </c>
      <c r="C20" s="21">
        <v>12.636696967995</v>
      </c>
      <c r="D20" s="21">
        <v>8.1420229344501998</v>
      </c>
      <c r="E20" s="21">
        <v>10.5612387968928</v>
      </c>
      <c r="F20" s="32">
        <v>7.2449053519442304</v>
      </c>
      <c r="G20" s="21">
        <v>6.1888256390680496</v>
      </c>
      <c r="H20" s="21">
        <v>4.2452551206750897</v>
      </c>
      <c r="I20" s="21">
        <v>2.6368748731586198</v>
      </c>
      <c r="K20" s="28"/>
      <c r="L20" s="145"/>
      <c r="M20" s="30" t="s">
        <v>20</v>
      </c>
      <c r="N20" s="33">
        <v>12.257318418486101</v>
      </c>
      <c r="O20" s="33">
        <v>9.4297263693242801</v>
      </c>
      <c r="P20" s="33">
        <v>8.4071006093057701</v>
      </c>
      <c r="Q20" s="34">
        <v>4.8243283095475702</v>
      </c>
      <c r="R20" s="35">
        <v>3.36008734369002</v>
      </c>
      <c r="S20" s="36">
        <v>1.74646570228066</v>
      </c>
      <c r="T20" s="36">
        <v>1.07707113821362</v>
      </c>
    </row>
    <row r="21" spans="1:21" ht="30" customHeight="1" x14ac:dyDescent="0.35">
      <c r="A21" s="145"/>
      <c r="B21" s="30" t="s">
        <v>21</v>
      </c>
      <c r="C21" s="21">
        <v>20.202229497327</v>
      </c>
      <c r="D21" s="21">
        <v>17.608459192952999</v>
      </c>
      <c r="E21" s="21">
        <v>15.212892041534699</v>
      </c>
      <c r="F21" s="32">
        <v>12.751232842880601</v>
      </c>
      <c r="G21" s="21">
        <v>9.2302427758554799</v>
      </c>
      <c r="H21" s="21">
        <v>7.9585481465278098</v>
      </c>
      <c r="I21" s="21">
        <v>5.5648644323978997</v>
      </c>
      <c r="K21" s="28"/>
      <c r="L21" s="145"/>
      <c r="M21" s="30" t="s">
        <v>21</v>
      </c>
      <c r="N21" s="33">
        <v>18.6931297475756</v>
      </c>
      <c r="O21" s="33">
        <v>17.244280298242298</v>
      </c>
      <c r="P21" s="33">
        <v>10.563576921343</v>
      </c>
      <c r="Q21" s="34">
        <v>7.3354714874298503</v>
      </c>
      <c r="R21" s="35">
        <v>4.1826729199875103</v>
      </c>
      <c r="S21" s="36">
        <v>2.90753036398646</v>
      </c>
      <c r="T21" s="36">
        <v>1.48047957115514</v>
      </c>
    </row>
    <row r="22" spans="1:21" ht="30" customHeight="1" x14ac:dyDescent="0.35">
      <c r="A22" s="145"/>
      <c r="B22" s="30" t="s">
        <v>22</v>
      </c>
      <c r="C22" s="21">
        <v>31.538573710394498</v>
      </c>
      <c r="D22" s="21">
        <v>26.277598944118299</v>
      </c>
      <c r="E22" s="21">
        <v>21.4531614388256</v>
      </c>
      <c r="F22" s="32">
        <v>15.043626516899</v>
      </c>
      <c r="G22" s="21">
        <v>12.6579688330021</v>
      </c>
      <c r="H22" s="21">
        <v>9.4776119518817197</v>
      </c>
      <c r="I22" s="21">
        <v>8.1783244054017601</v>
      </c>
      <c r="K22" s="28"/>
      <c r="L22" s="145"/>
      <c r="M22" s="30" t="s">
        <v>22</v>
      </c>
      <c r="N22" s="33">
        <v>29.3796692688659</v>
      </c>
      <c r="O22" s="33">
        <v>26.790199252106898</v>
      </c>
      <c r="P22" s="33">
        <v>18.4954962513251</v>
      </c>
      <c r="Q22" s="34">
        <v>8.7384358199882204</v>
      </c>
      <c r="R22" s="35">
        <v>6.01427500660607</v>
      </c>
      <c r="S22" s="36">
        <v>3.59017909863877</v>
      </c>
      <c r="T22" s="36">
        <v>2.46660044319187</v>
      </c>
    </row>
    <row r="23" spans="1:21" ht="30" customHeight="1" x14ac:dyDescent="0.35">
      <c r="A23" s="145"/>
      <c r="B23" s="30" t="s">
        <v>23</v>
      </c>
      <c r="C23" s="21">
        <v>39.008821313001398</v>
      </c>
      <c r="D23" s="21">
        <v>38.171662206237201</v>
      </c>
      <c r="E23" s="21">
        <v>31.238308336632699</v>
      </c>
      <c r="F23" s="32">
        <v>19.974480365383901</v>
      </c>
      <c r="G23" s="21">
        <v>15.624819202244399</v>
      </c>
      <c r="H23" s="21">
        <v>13.1007564406166</v>
      </c>
      <c r="I23" s="21">
        <v>9.8291889495240898</v>
      </c>
      <c r="K23" s="28"/>
      <c r="L23" s="145"/>
      <c r="M23" s="30" t="s">
        <v>23</v>
      </c>
      <c r="N23" s="33">
        <v>35.686932716280701</v>
      </c>
      <c r="O23" s="33">
        <v>36.0202461851284</v>
      </c>
      <c r="P23" s="33">
        <v>25.015056616958301</v>
      </c>
      <c r="Q23" s="34">
        <v>13.4748151176102</v>
      </c>
      <c r="R23" s="35">
        <v>7.5548461675007301</v>
      </c>
      <c r="S23" s="36">
        <v>4.6457388293091197</v>
      </c>
      <c r="T23" s="36">
        <v>2.69428230150656</v>
      </c>
    </row>
    <row r="24" spans="1:21" ht="30" customHeight="1" x14ac:dyDescent="0.35">
      <c r="A24" s="145"/>
      <c r="B24" s="30" t="s">
        <v>24</v>
      </c>
      <c r="C24" s="21">
        <v>40.259269696847603</v>
      </c>
      <c r="D24" s="21">
        <v>37.851992504064398</v>
      </c>
      <c r="E24" s="21">
        <v>41.841471034544298</v>
      </c>
      <c r="F24" s="32">
        <v>32.601558446329101</v>
      </c>
      <c r="G24" s="21">
        <v>19.997416268434201</v>
      </c>
      <c r="H24" s="21">
        <v>14.226689986590699</v>
      </c>
      <c r="I24" s="21">
        <v>11.888055008216</v>
      </c>
      <c r="K24" s="28"/>
      <c r="L24" s="145"/>
      <c r="M24" s="30" t="s">
        <v>24</v>
      </c>
      <c r="N24" s="33">
        <v>50.331789157380697</v>
      </c>
      <c r="O24" s="33">
        <v>41.650088070158297</v>
      </c>
      <c r="P24" s="33">
        <v>31.013947950685701</v>
      </c>
      <c r="Q24" s="34">
        <v>18.984718172729501</v>
      </c>
      <c r="R24" s="35">
        <v>10.990851854752</v>
      </c>
      <c r="S24" s="36">
        <v>5.5389732521966</v>
      </c>
      <c r="T24" s="36">
        <v>3.2961599554598502</v>
      </c>
    </row>
    <row r="25" spans="1:21" ht="30" customHeight="1" x14ac:dyDescent="0.35">
      <c r="A25" s="146"/>
      <c r="B25" s="37" t="s">
        <v>25</v>
      </c>
      <c r="C25" s="22">
        <v>64.504539813181793</v>
      </c>
      <c r="D25" s="22">
        <v>56.625933279270697</v>
      </c>
      <c r="E25" s="22">
        <v>36.604058474983397</v>
      </c>
      <c r="F25" s="38">
        <v>36.313633590595202</v>
      </c>
      <c r="G25" s="22">
        <v>26.503076408191198</v>
      </c>
      <c r="H25" s="22">
        <v>18.099082470913299</v>
      </c>
      <c r="I25" s="22">
        <v>12.785013179259501</v>
      </c>
      <c r="J25" s="39"/>
      <c r="K25" s="28"/>
      <c r="L25" s="146"/>
      <c r="M25" s="37" t="s">
        <v>25</v>
      </c>
      <c r="N25" s="40">
        <v>64.432610550472205</v>
      </c>
      <c r="O25" s="40">
        <v>58.796050194107501</v>
      </c>
      <c r="P25" s="40">
        <v>36.190103692514398</v>
      </c>
      <c r="Q25" s="41">
        <v>30.296144815572202</v>
      </c>
      <c r="R25" s="42">
        <v>16.309223055350699</v>
      </c>
      <c r="S25" s="42">
        <v>9.0785720515152804</v>
      </c>
      <c r="T25" s="42">
        <v>4.4458015222769198</v>
      </c>
      <c r="U25" s="39"/>
    </row>
    <row r="26" spans="1:21" ht="30" customHeight="1" x14ac:dyDescent="0.35">
      <c r="A26" s="145" t="s">
        <v>42</v>
      </c>
      <c r="B26" s="30" t="s">
        <v>15</v>
      </c>
      <c r="C26" s="21">
        <v>0</v>
      </c>
      <c r="D26" s="21">
        <v>0</v>
      </c>
      <c r="E26" s="21">
        <v>0</v>
      </c>
      <c r="F26" s="45">
        <v>0</v>
      </c>
      <c r="G26" s="21">
        <v>0</v>
      </c>
      <c r="H26" s="21">
        <v>0</v>
      </c>
      <c r="I26" s="21">
        <v>0</v>
      </c>
      <c r="K26" s="28"/>
      <c r="L26" s="145" t="s">
        <v>28</v>
      </c>
      <c r="M26" s="30" t="s">
        <v>15</v>
      </c>
      <c r="N26" s="95" t="s">
        <v>85</v>
      </c>
      <c r="O26" s="95" t="s">
        <v>85</v>
      </c>
      <c r="P26" s="95" t="s">
        <v>85</v>
      </c>
      <c r="Q26" s="96" t="s">
        <v>85</v>
      </c>
      <c r="R26" s="95" t="s">
        <v>85</v>
      </c>
      <c r="S26" s="95" t="s">
        <v>85</v>
      </c>
      <c r="T26" s="95" t="s">
        <v>85</v>
      </c>
    </row>
    <row r="27" spans="1:21" ht="30" customHeight="1" x14ac:dyDescent="0.35">
      <c r="A27" s="145"/>
      <c r="B27" s="30" t="s">
        <v>16</v>
      </c>
      <c r="C27" s="21">
        <v>0.36809364302278502</v>
      </c>
      <c r="D27" s="21">
        <v>0.391947823905681</v>
      </c>
      <c r="E27" s="21">
        <v>0.42644650655021799</v>
      </c>
      <c r="F27" s="32">
        <v>0.44333708692066898</v>
      </c>
      <c r="G27" s="21">
        <v>1.4991874118827299E-2</v>
      </c>
      <c r="H27" s="21">
        <v>6.9327778492853497E-5</v>
      </c>
      <c r="I27" s="21">
        <v>-4.84445558203448E-5</v>
      </c>
      <c r="K27" s="28"/>
      <c r="L27" s="145"/>
      <c r="M27" s="30" t="s">
        <v>16</v>
      </c>
      <c r="N27" s="98">
        <v>0.18453521116364199</v>
      </c>
      <c r="O27" s="98">
        <v>0.19887437105980099</v>
      </c>
      <c r="P27" s="98">
        <v>0.22399225882753401</v>
      </c>
      <c r="Q27" s="100">
        <v>0.23833243561449199</v>
      </c>
      <c r="R27" s="98">
        <v>2.02052391601561E-5</v>
      </c>
      <c r="S27" s="98">
        <v>-1.4295418971801499E-3</v>
      </c>
      <c r="T27" s="98">
        <v>0</v>
      </c>
    </row>
    <row r="28" spans="1:21" ht="30" customHeight="1" x14ac:dyDescent="0.35">
      <c r="A28" s="145"/>
      <c r="B28" s="30" t="s">
        <v>17</v>
      </c>
      <c r="C28" s="21">
        <v>0.41964263233430399</v>
      </c>
      <c r="D28" s="21">
        <v>0.38521394782662199</v>
      </c>
      <c r="E28" s="21">
        <v>0.40724903278354702</v>
      </c>
      <c r="F28" s="32">
        <v>0.443498314706404</v>
      </c>
      <c r="G28" s="21">
        <v>2.09007286218829E-2</v>
      </c>
      <c r="H28" s="21">
        <v>1.7350807165214099E-4</v>
      </c>
      <c r="I28" s="21">
        <v>-1.43169235505015E-5</v>
      </c>
      <c r="K28" s="28"/>
      <c r="L28" s="145"/>
      <c r="M28" s="30" t="s">
        <v>17</v>
      </c>
      <c r="N28" s="98">
        <v>0.20595625489146099</v>
      </c>
      <c r="O28" s="98">
        <v>4.1961829993553099</v>
      </c>
      <c r="P28" s="98">
        <v>0.20530845542342799</v>
      </c>
      <c r="Q28" s="100">
        <v>0.23204440401715201</v>
      </c>
      <c r="R28" s="98">
        <v>2.6749723911213899E-2</v>
      </c>
      <c r="S28" s="98">
        <v>9.8938246894930394E-6</v>
      </c>
      <c r="T28" s="98">
        <v>-1.88412708169523E-3</v>
      </c>
    </row>
    <row r="29" spans="1:21" ht="30" customHeight="1" x14ac:dyDescent="0.35">
      <c r="A29" s="145"/>
      <c r="B29" s="30" t="s">
        <v>18</v>
      </c>
      <c r="C29" s="21">
        <v>0.51167645674287199</v>
      </c>
      <c r="D29" s="21">
        <v>0.447820012180704</v>
      </c>
      <c r="E29" s="21">
        <v>0.40768070447225702</v>
      </c>
      <c r="F29" s="32">
        <v>0.428170171953141</v>
      </c>
      <c r="G29" s="21">
        <v>3.0285542703543899E-2</v>
      </c>
      <c r="H29" s="21">
        <v>4.44459792673699E-4</v>
      </c>
      <c r="I29" s="21">
        <v>-1.78065891317032E-6</v>
      </c>
      <c r="K29" s="28"/>
      <c r="L29" s="145"/>
      <c r="M29" s="30" t="s">
        <v>18</v>
      </c>
      <c r="N29" s="98">
        <v>0.24748432186820901</v>
      </c>
      <c r="O29" s="98">
        <v>0.21668096761052799</v>
      </c>
      <c r="P29" s="98">
        <v>4.79902099971605</v>
      </c>
      <c r="Q29" s="100">
        <v>0.21554511359227399</v>
      </c>
      <c r="R29" s="98">
        <v>5.7555455189870304E-3</v>
      </c>
      <c r="S29" s="98">
        <v>3.5297599671170699E-6</v>
      </c>
      <c r="T29" s="98">
        <v>-2.58377695628287E-3</v>
      </c>
    </row>
    <row r="30" spans="1:21" ht="30" customHeight="1" x14ac:dyDescent="0.35">
      <c r="A30" s="145"/>
      <c r="B30" s="30" t="s">
        <v>19</v>
      </c>
      <c r="C30" s="21">
        <v>0.694540908459508</v>
      </c>
      <c r="D30" s="21">
        <v>0.55492663869836401</v>
      </c>
      <c r="E30" s="21">
        <v>0.47208112242007599</v>
      </c>
      <c r="F30" s="32">
        <v>0.432133442807138</v>
      </c>
      <c r="G30" s="21">
        <v>3.6531716542018297E-2</v>
      </c>
      <c r="H30" s="21">
        <v>1.5567311010884499E-3</v>
      </c>
      <c r="I30" s="21">
        <v>-5.44422060455182E-11</v>
      </c>
      <c r="K30" s="28"/>
      <c r="L30" s="145"/>
      <c r="M30" s="30" t="s">
        <v>19</v>
      </c>
      <c r="N30" s="98">
        <v>0.334072747681535</v>
      </c>
      <c r="O30" s="98">
        <v>0.26676483612636098</v>
      </c>
      <c r="P30" s="98">
        <v>0.23098315670821201</v>
      </c>
      <c r="Q30" s="100">
        <v>0.21207468422079501</v>
      </c>
      <c r="R30" s="98">
        <v>2.0638928735728501E-5</v>
      </c>
      <c r="S30" s="98">
        <v>-2.7066734271384798E-5</v>
      </c>
      <c r="T30" s="98">
        <v>0</v>
      </c>
    </row>
    <row r="31" spans="1:21" ht="30" customHeight="1" x14ac:dyDescent="0.35">
      <c r="A31" s="145"/>
      <c r="B31" s="30" t="s">
        <v>20</v>
      </c>
      <c r="C31" s="21">
        <v>0.96081784815234705</v>
      </c>
      <c r="D31" s="21">
        <v>0.79107665532790095</v>
      </c>
      <c r="E31" s="21">
        <v>0.608131940305768</v>
      </c>
      <c r="F31" s="32">
        <v>0.51233182707776104</v>
      </c>
      <c r="G31" s="21">
        <v>2.3997668686772399E-2</v>
      </c>
      <c r="H31" s="21">
        <v>7.3902512365769696E-4</v>
      </c>
      <c r="I31" s="21">
        <v>-3.06177783585262E-12</v>
      </c>
      <c r="K31" s="28"/>
      <c r="L31" s="145"/>
      <c r="M31" s="30" t="s">
        <v>20</v>
      </c>
      <c r="N31" s="98">
        <v>10.183393662226001</v>
      </c>
      <c r="O31" s="98">
        <v>0.372506071848971</v>
      </c>
      <c r="P31" s="98">
        <v>8.1591738253703596</v>
      </c>
      <c r="Q31" s="100">
        <v>0.25032416979988997</v>
      </c>
      <c r="R31" s="98">
        <v>1.48963038572405</v>
      </c>
      <c r="S31" s="98">
        <v>3.5230422965758599E-3</v>
      </c>
      <c r="T31" s="98">
        <v>4.5702572733777102E-6</v>
      </c>
    </row>
    <row r="32" spans="1:21" ht="30" customHeight="1" x14ac:dyDescent="0.35">
      <c r="A32" s="145"/>
      <c r="B32" s="30" t="s">
        <v>21</v>
      </c>
      <c r="C32" s="21">
        <v>1.3322320215288601</v>
      </c>
      <c r="D32" s="21">
        <v>1.09774304030912</v>
      </c>
      <c r="E32" s="21">
        <v>0.87208288275717705</v>
      </c>
      <c r="F32" s="32">
        <v>0.67359118403858298</v>
      </c>
      <c r="G32" s="21">
        <v>3.19686529882727E-2</v>
      </c>
      <c r="H32" s="21">
        <v>6.5317501108096002E-4</v>
      </c>
      <c r="I32" s="21">
        <v>-1.87535898382835E-11</v>
      </c>
      <c r="K32" s="28"/>
      <c r="L32" s="145"/>
      <c r="M32" s="30" t="s">
        <v>21</v>
      </c>
      <c r="N32" s="98">
        <v>12.7494103397717</v>
      </c>
      <c r="O32" s="98">
        <v>15.8026148059965</v>
      </c>
      <c r="P32" s="98">
        <v>9.9793759563568596</v>
      </c>
      <c r="Q32" s="100">
        <v>9.6525096525096501</v>
      </c>
      <c r="R32" s="98">
        <v>0.44890974951871199</v>
      </c>
      <c r="S32" s="98">
        <v>1.2831212539605199</v>
      </c>
      <c r="T32" s="98">
        <v>2.0971235304173799E-3</v>
      </c>
    </row>
    <row r="33" spans="1:21" ht="30" customHeight="1" x14ac:dyDescent="0.35">
      <c r="A33" s="145"/>
      <c r="B33" s="30" t="s">
        <v>22</v>
      </c>
      <c r="C33" s="21">
        <v>1.8636550001863601</v>
      </c>
      <c r="D33" s="21">
        <v>1.5553067064825099</v>
      </c>
      <c r="E33" s="21">
        <v>27.889052279296099</v>
      </c>
      <c r="F33" s="32">
        <v>0.97975819567730604</v>
      </c>
      <c r="G33" s="21">
        <v>1.06677526276035</v>
      </c>
      <c r="H33" s="21">
        <v>0.19112786317870101</v>
      </c>
      <c r="I33" s="21">
        <v>1.77723517044601E-2</v>
      </c>
      <c r="K33" s="28"/>
      <c r="L33" s="145"/>
      <c r="M33" s="30" t="s">
        <v>22</v>
      </c>
      <c r="N33" s="98">
        <v>40.191521336455402</v>
      </c>
      <c r="O33" s="98">
        <v>0.755972180223767</v>
      </c>
      <c r="P33" s="98">
        <v>17.230557162373302</v>
      </c>
      <c r="Q33" s="100">
        <v>0.46663555762949099</v>
      </c>
      <c r="R33" s="98">
        <v>0.78174463598178001</v>
      </c>
      <c r="S33" s="98">
        <v>2.4592841376502102E-3</v>
      </c>
      <c r="T33" s="98">
        <v>3.1205613684018901E-2</v>
      </c>
    </row>
    <row r="34" spans="1:21" ht="30" customHeight="1" x14ac:dyDescent="0.35">
      <c r="A34" s="145"/>
      <c r="B34" s="30" t="s">
        <v>23</v>
      </c>
      <c r="C34" s="21">
        <v>53.766331523200101</v>
      </c>
      <c r="D34" s="21">
        <v>2.3247163846010701</v>
      </c>
      <c r="E34" s="21">
        <v>37.923319048883101</v>
      </c>
      <c r="F34" s="32">
        <v>1.4966475095785401</v>
      </c>
      <c r="G34" s="21">
        <v>1.59682600276786</v>
      </c>
      <c r="H34" s="21">
        <v>0.61403966829239998</v>
      </c>
      <c r="I34" s="21">
        <v>8.6054761704294394E-2</v>
      </c>
      <c r="K34" s="28"/>
      <c r="L34" s="145"/>
      <c r="M34" s="30" t="s">
        <v>23</v>
      </c>
      <c r="N34" s="98">
        <v>46.059365404298802</v>
      </c>
      <c r="O34" s="98">
        <v>24.5969455065852</v>
      </c>
      <c r="P34" s="98">
        <v>29.8992768112421</v>
      </c>
      <c r="Q34" s="100">
        <v>0.72259556326324104</v>
      </c>
      <c r="R34" s="98">
        <v>8.9121142713259202E-2</v>
      </c>
      <c r="S34" s="98">
        <v>6.6938318823623999E-2</v>
      </c>
      <c r="T34" s="98">
        <v>-1.55766348604981E-6</v>
      </c>
    </row>
    <row r="35" spans="1:21" ht="30" customHeight="1" x14ac:dyDescent="0.35">
      <c r="A35" s="145"/>
      <c r="B35" s="30" t="s">
        <v>24</v>
      </c>
      <c r="C35" s="21">
        <v>4.3256337053378298</v>
      </c>
      <c r="D35" s="21">
        <v>3.6080242459229299</v>
      </c>
      <c r="E35" s="21">
        <v>2.9941912689382599</v>
      </c>
      <c r="F35" s="32">
        <v>2.4029219530949599</v>
      </c>
      <c r="G35" s="21">
        <v>0.38908739633318101</v>
      </c>
      <c r="H35" s="21">
        <v>1.77746559663196E-3</v>
      </c>
      <c r="I35" s="21">
        <v>6.1567609600132602E-6</v>
      </c>
      <c r="K35" s="28"/>
      <c r="L35" s="145"/>
      <c r="M35" s="30" t="s">
        <v>24</v>
      </c>
      <c r="N35" s="98">
        <v>2.11702938436785</v>
      </c>
      <c r="O35" s="98">
        <v>51.982256723038503</v>
      </c>
      <c r="P35" s="98">
        <v>1.4515894904920801</v>
      </c>
      <c r="Q35" s="100">
        <v>1.1825642723681999</v>
      </c>
      <c r="R35" s="98">
        <v>0.14668010300565801</v>
      </c>
      <c r="S35" s="98">
        <v>-8.0514995706175303E-7</v>
      </c>
      <c r="T35" s="98">
        <v>-7.6263202181964799E-6</v>
      </c>
    </row>
    <row r="36" spans="1:21" ht="30" customHeight="1" x14ac:dyDescent="0.35">
      <c r="A36" s="145"/>
      <c r="B36" s="30" t="s">
        <v>25</v>
      </c>
      <c r="C36" s="21">
        <v>4.8775729197151501</v>
      </c>
      <c r="D36" s="21">
        <v>4.3905865823674004</v>
      </c>
      <c r="E36" s="21">
        <v>3.4724633655114898</v>
      </c>
      <c r="F36" s="32">
        <v>2.72405339144647</v>
      </c>
      <c r="G36" s="21">
        <v>0.30739118461804599</v>
      </c>
      <c r="H36" s="21">
        <v>3.41139315816682E-2</v>
      </c>
      <c r="I36" s="21">
        <v>-7.2217281508462395E-8</v>
      </c>
      <c r="K36" s="28"/>
      <c r="L36" s="145"/>
      <c r="M36" s="30" t="s">
        <v>25</v>
      </c>
      <c r="N36" s="99">
        <v>2.5704297758585199</v>
      </c>
      <c r="O36" s="99">
        <v>2.2534703443302599</v>
      </c>
      <c r="P36" s="99">
        <v>1.73034330011074</v>
      </c>
      <c r="Q36" s="101">
        <v>1.2903558801517401</v>
      </c>
      <c r="R36" s="99">
        <v>3.9628050361771099E-8</v>
      </c>
      <c r="S36" s="99">
        <v>-1.96569798958194E-3</v>
      </c>
      <c r="T36" s="99">
        <v>0</v>
      </c>
    </row>
    <row r="37" spans="1:21" ht="30" customHeight="1" x14ac:dyDescent="0.35">
      <c r="A37" s="145" t="s">
        <v>41</v>
      </c>
      <c r="B37" s="30" t="s">
        <v>15</v>
      </c>
      <c r="C37" s="49">
        <v>0.31601070612671284</v>
      </c>
      <c r="D37" s="49">
        <v>0.31049442318748693</v>
      </c>
      <c r="E37" s="49">
        <v>0.15136051777405921</v>
      </c>
      <c r="F37" s="50">
        <v>0.14323384787705953</v>
      </c>
      <c r="G37" s="49">
        <v>0.15714044619286646</v>
      </c>
      <c r="H37" s="49">
        <v>0.16434785378034292</v>
      </c>
      <c r="I37" s="49">
        <v>0.16022140869594739</v>
      </c>
      <c r="K37" s="28"/>
      <c r="L37" s="147" t="s">
        <v>41</v>
      </c>
      <c r="M37" s="43" t="s">
        <v>15</v>
      </c>
      <c r="N37" s="33">
        <f>'&lt;40 NP All Mortality Rate Calcs'!Q197</f>
        <v>0.24052993555401261</v>
      </c>
      <c r="O37" s="33">
        <f>'&lt;40 NP All Mortality Rate Calcs'!R197</f>
        <v>0.18649409746181533</v>
      </c>
      <c r="P37" s="33">
        <f>'&lt;40 NP All Mortality Rate Calcs'!S197</f>
        <v>0.16395204125336038</v>
      </c>
      <c r="Q37" s="102">
        <f>'&lt;40 NP All Mortality Rate Calcs'!T197</f>
        <v>9.5662519772964527E-2</v>
      </c>
      <c r="R37" s="33">
        <f>'&lt;40 NP All Mortality Rate Calcs'!U197</f>
        <v>0.14140412896289492</v>
      </c>
      <c r="S37" s="33">
        <f>'&lt;40 NP All Mortality Rate Calcs'!V197</f>
        <v>0.14384698712652116</v>
      </c>
      <c r="T37" s="33">
        <f>'&lt;40 NP All Mortality Rate Calcs'!W197</f>
        <v>0.14054896734501474</v>
      </c>
    </row>
    <row r="38" spans="1:21" ht="30" customHeight="1" x14ac:dyDescent="0.35">
      <c r="A38" s="145"/>
      <c r="B38" s="30" t="s">
        <v>16</v>
      </c>
      <c r="C38" s="21">
        <v>2.5285612486495102</v>
      </c>
      <c r="D38" s="21">
        <v>2.4208802535791301</v>
      </c>
      <c r="E38" s="21">
        <v>2.0256475923008002</v>
      </c>
      <c r="F38" s="32">
        <v>1.8585633305454801</v>
      </c>
      <c r="G38" s="21">
        <v>1.26579788179636</v>
      </c>
      <c r="H38" s="21">
        <v>0.89747780530991395</v>
      </c>
      <c r="I38" s="21">
        <v>0.62036714572164797</v>
      </c>
      <c r="K38" s="28"/>
      <c r="L38" s="145"/>
      <c r="M38" s="30" t="s">
        <v>16</v>
      </c>
      <c r="N38" s="33">
        <v>1.52716965178669</v>
      </c>
      <c r="O38" s="33">
        <v>1.42213746583907</v>
      </c>
      <c r="P38" s="33">
        <v>1.2533183094287701</v>
      </c>
      <c r="Q38" s="34">
        <v>0.86031842327499897</v>
      </c>
      <c r="R38" s="35">
        <v>0.294369583057566</v>
      </c>
      <c r="S38" s="36">
        <v>7.9707382514523695E-2</v>
      </c>
      <c r="T38" s="36">
        <v>1.3529917678827099E-2</v>
      </c>
    </row>
    <row r="39" spans="1:21" ht="30" customHeight="1" x14ac:dyDescent="0.35">
      <c r="A39" s="145"/>
      <c r="B39" s="30" t="s">
        <v>17</v>
      </c>
      <c r="C39" s="21">
        <v>4.4555889174651604</v>
      </c>
      <c r="D39" s="21">
        <v>3.58841835216516</v>
      </c>
      <c r="E39" s="21">
        <v>2.95432458697764</v>
      </c>
      <c r="F39" s="32">
        <v>3.3034621699310298</v>
      </c>
      <c r="G39" s="21">
        <v>2.4780741365071202</v>
      </c>
      <c r="H39" s="21">
        <v>1.83705910772503</v>
      </c>
      <c r="I39" s="21">
        <v>1.33614007573493</v>
      </c>
      <c r="K39" s="28"/>
      <c r="L39" s="145"/>
      <c r="M39" s="30" t="s">
        <v>17</v>
      </c>
      <c r="N39" s="33">
        <v>2.9517883996333301</v>
      </c>
      <c r="O39" s="33">
        <v>2.3166576106414598</v>
      </c>
      <c r="P39" s="33">
        <v>1.87932041181742</v>
      </c>
      <c r="Q39" s="34">
        <v>1.0437402548001899</v>
      </c>
      <c r="R39" s="35">
        <v>0.74572601622329704</v>
      </c>
      <c r="S39" s="36">
        <v>0.258519047220514</v>
      </c>
      <c r="T39" s="36">
        <v>6.7292770436851806E-2</v>
      </c>
    </row>
    <row r="40" spans="1:21" ht="30" customHeight="1" x14ac:dyDescent="0.35">
      <c r="A40" s="145"/>
      <c r="B40" s="30" t="s">
        <v>18</v>
      </c>
      <c r="C40" s="21">
        <v>5.1592986463555199</v>
      </c>
      <c r="D40" s="21">
        <v>5.6585106680794999</v>
      </c>
      <c r="E40" s="21">
        <v>5.5836288003573502</v>
      </c>
      <c r="F40" s="32">
        <v>3.5907287383974502</v>
      </c>
      <c r="G40" s="21">
        <v>4.0419023125965401</v>
      </c>
      <c r="H40" s="21">
        <v>3.2840959867568902</v>
      </c>
      <c r="I40" s="21">
        <v>2.4759889739590601</v>
      </c>
      <c r="K40" s="28"/>
      <c r="L40" s="145"/>
      <c r="M40" s="30" t="s">
        <v>18</v>
      </c>
      <c r="N40" s="33">
        <v>3.7457795599364498</v>
      </c>
      <c r="O40" s="33">
        <v>3.4934980626441701</v>
      </c>
      <c r="P40" s="33">
        <v>3.2617492625388702</v>
      </c>
      <c r="Q40" s="34">
        <v>1.6923169767172299</v>
      </c>
      <c r="R40" s="35">
        <v>0.94873143519709602</v>
      </c>
      <c r="S40" s="36">
        <v>0.63583045784581804</v>
      </c>
      <c r="T40" s="36">
        <v>0.212122896115854</v>
      </c>
    </row>
    <row r="41" spans="1:21" ht="30" customHeight="1" x14ac:dyDescent="0.35">
      <c r="A41" s="145"/>
      <c r="B41" s="30" t="s">
        <v>19</v>
      </c>
      <c r="C41" s="21">
        <v>11.1526022097535</v>
      </c>
      <c r="D41" s="21">
        <v>8.2871783538901393</v>
      </c>
      <c r="E41" s="21">
        <v>8.3151157599750398</v>
      </c>
      <c r="F41" s="32">
        <v>7.0130729073664702</v>
      </c>
      <c r="G41" s="21">
        <v>5.9397983931666198</v>
      </c>
      <c r="H41" s="21">
        <v>6.1357163454927104</v>
      </c>
      <c r="I41" s="21">
        <v>5.0705702189789204</v>
      </c>
      <c r="K41" s="28"/>
      <c r="L41" s="145"/>
      <c r="M41" s="30" t="s">
        <v>19</v>
      </c>
      <c r="N41" s="33">
        <v>7.2945014176287604</v>
      </c>
      <c r="O41" s="33">
        <v>5.1878848903078101</v>
      </c>
      <c r="P41" s="33">
        <v>4.7810162784192798</v>
      </c>
      <c r="Q41" s="34">
        <v>2.8759141177609</v>
      </c>
      <c r="R41" s="35">
        <v>1.5272768425618</v>
      </c>
      <c r="S41" s="36">
        <v>0.86369471711001899</v>
      </c>
      <c r="T41" s="36">
        <v>0.57428181252417498</v>
      </c>
    </row>
    <row r="42" spans="1:21" ht="30" customHeight="1" x14ac:dyDescent="0.35">
      <c r="A42" s="145"/>
      <c r="B42" s="30" t="s">
        <v>20</v>
      </c>
      <c r="C42" s="21">
        <v>15.7661011307798</v>
      </c>
      <c r="D42" s="21">
        <v>14.2498860009119</v>
      </c>
      <c r="E42" s="21">
        <v>11.267378366216199</v>
      </c>
      <c r="F42" s="32">
        <v>11.379776872078599</v>
      </c>
      <c r="G42" s="21">
        <v>9.5887582585609099</v>
      </c>
      <c r="H42" s="21">
        <v>7.9257462391193103</v>
      </c>
      <c r="I42" s="21">
        <v>8.1723342559994503</v>
      </c>
      <c r="K42" s="28"/>
      <c r="L42" s="145"/>
      <c r="M42" s="30" t="s">
        <v>20</v>
      </c>
      <c r="N42" s="33">
        <v>11.8308341744972</v>
      </c>
      <c r="O42" s="33">
        <v>9.1093926513847805</v>
      </c>
      <c r="P42" s="33">
        <v>6.6792212117721004</v>
      </c>
      <c r="Q42" s="34">
        <v>4.0624416261308296</v>
      </c>
      <c r="R42" s="35">
        <v>2.3721702476524902</v>
      </c>
      <c r="S42" s="36">
        <v>1.24835889647428</v>
      </c>
      <c r="T42" s="36">
        <v>0.68859392369152905</v>
      </c>
    </row>
    <row r="43" spans="1:21" ht="30" customHeight="1" x14ac:dyDescent="0.35">
      <c r="A43" s="145"/>
      <c r="B43" s="30" t="s">
        <v>21</v>
      </c>
      <c r="C43" s="21">
        <v>29.180343409686099</v>
      </c>
      <c r="D43" s="21">
        <v>24.6961315630281</v>
      </c>
      <c r="E43" s="21">
        <v>16.997237471460299</v>
      </c>
      <c r="F43" s="32">
        <v>13.0651104037332</v>
      </c>
      <c r="G43" s="21">
        <v>14.1006749448291</v>
      </c>
      <c r="H43" s="21">
        <v>12.341601931768199</v>
      </c>
      <c r="I43" s="21">
        <v>10.299018696510799</v>
      </c>
      <c r="K43" s="28"/>
      <c r="L43" s="145"/>
      <c r="M43" s="30" t="s">
        <v>21</v>
      </c>
      <c r="N43" s="33">
        <v>21.756059672601801</v>
      </c>
      <c r="O43" s="33">
        <v>16.1114882271638</v>
      </c>
      <c r="P43" s="33">
        <v>10.194537570248601</v>
      </c>
      <c r="Q43" s="34">
        <v>4.9359816761869197</v>
      </c>
      <c r="R43" s="35">
        <v>3.3217021027771998</v>
      </c>
      <c r="S43" s="36">
        <v>1.8894122103247799</v>
      </c>
      <c r="T43" s="36">
        <v>0.96299658430085899</v>
      </c>
    </row>
    <row r="44" spans="1:21" ht="30" customHeight="1" x14ac:dyDescent="0.35">
      <c r="A44" s="145"/>
      <c r="B44" s="30" t="s">
        <v>22</v>
      </c>
      <c r="C44" s="21">
        <v>41.842214031429201</v>
      </c>
      <c r="D44" s="21">
        <v>38.261331062338201</v>
      </c>
      <c r="E44" s="21">
        <v>30.769031874389899</v>
      </c>
      <c r="F44" s="32">
        <v>21.068715517207401</v>
      </c>
      <c r="G44" s="21">
        <v>17.4536238998949</v>
      </c>
      <c r="H44" s="21">
        <v>18.170771687453499</v>
      </c>
      <c r="I44" s="21">
        <v>16.010442839681701</v>
      </c>
      <c r="K44" s="28"/>
      <c r="L44" s="145"/>
      <c r="M44" s="30" t="s">
        <v>22</v>
      </c>
      <c r="N44" s="33">
        <v>35.741026579208103</v>
      </c>
      <c r="O44" s="33">
        <v>28.586962058344401</v>
      </c>
      <c r="P44" s="33">
        <v>18.525053668170099</v>
      </c>
      <c r="Q44" s="34">
        <v>7.9724292054564003</v>
      </c>
      <c r="R44" s="35">
        <v>4.4428383712155197</v>
      </c>
      <c r="S44" s="36">
        <v>2.8284206030538002</v>
      </c>
      <c r="T44" s="36">
        <v>1.57767645284837</v>
      </c>
    </row>
    <row r="45" spans="1:21" ht="30" customHeight="1" x14ac:dyDescent="0.35">
      <c r="A45" s="145"/>
      <c r="B45" s="30" t="s">
        <v>23</v>
      </c>
      <c r="C45" s="21">
        <v>65.983699897618806</v>
      </c>
      <c r="D45" s="21">
        <v>46.392289412143398</v>
      </c>
      <c r="E45" s="21">
        <v>39.086916160249601</v>
      </c>
      <c r="F45" s="32">
        <v>31.224612731904902</v>
      </c>
      <c r="G45" s="21">
        <v>23.6926487583988</v>
      </c>
      <c r="H45" s="21">
        <v>18.898167779875301</v>
      </c>
      <c r="I45" s="21">
        <v>19.6622236621239</v>
      </c>
      <c r="K45" s="28"/>
      <c r="L45" s="145"/>
      <c r="M45" s="30" t="s">
        <v>23</v>
      </c>
      <c r="N45" s="33">
        <v>57.756293552639796</v>
      </c>
      <c r="O45" s="33">
        <v>38.0885919340081</v>
      </c>
      <c r="P45" s="33">
        <v>26.3748451604976</v>
      </c>
      <c r="Q45" s="34">
        <v>13.451684400322099</v>
      </c>
      <c r="R45" s="35">
        <v>6.3723714601221797</v>
      </c>
      <c r="S45" s="36">
        <v>3.1204580700777198</v>
      </c>
      <c r="T45" s="36">
        <v>1.91876454003606</v>
      </c>
    </row>
    <row r="46" spans="1:21" ht="30" customHeight="1" x14ac:dyDescent="0.35">
      <c r="A46" s="145"/>
      <c r="B46" s="30" t="s">
        <v>24</v>
      </c>
      <c r="C46" s="21">
        <v>74.778514757858403</v>
      </c>
      <c r="D46" s="21">
        <v>73.611844483923704</v>
      </c>
      <c r="E46" s="21">
        <v>48.122337676225698</v>
      </c>
      <c r="F46" s="32">
        <v>38.894626218809996</v>
      </c>
      <c r="G46" s="21">
        <v>32.460846651648801</v>
      </c>
      <c r="H46" s="21">
        <v>24.736370555207198</v>
      </c>
      <c r="I46" s="21">
        <v>19.769888819845299</v>
      </c>
      <c r="K46" s="28"/>
      <c r="L46" s="145"/>
      <c r="M46" s="30" t="s">
        <v>24</v>
      </c>
      <c r="N46" s="33">
        <v>71.890362135042494</v>
      </c>
      <c r="O46" s="33">
        <v>62.025179178565899</v>
      </c>
      <c r="P46" s="33">
        <v>37.810373166509301</v>
      </c>
      <c r="Q46" s="34">
        <v>20.725362086148401</v>
      </c>
      <c r="R46" s="35">
        <v>10.3775340525823</v>
      </c>
      <c r="S46" s="36">
        <v>4.6743290180946699</v>
      </c>
      <c r="T46" s="36">
        <v>2.1788119740440202</v>
      </c>
    </row>
    <row r="47" spans="1:21" ht="30" customHeight="1" x14ac:dyDescent="0.35">
      <c r="A47" s="146"/>
      <c r="B47" s="37" t="s">
        <v>25</v>
      </c>
      <c r="C47" s="21">
        <v>95.432604756877296</v>
      </c>
      <c r="D47" s="21">
        <v>71.987762080446302</v>
      </c>
      <c r="E47" s="21">
        <v>52.800898283636599</v>
      </c>
      <c r="F47" s="32">
        <v>46.347199692333398</v>
      </c>
      <c r="G47" s="21">
        <v>35.176470462908298</v>
      </c>
      <c r="H47" s="21">
        <v>28.006708094044601</v>
      </c>
      <c r="I47" s="21">
        <v>21.164184229534701</v>
      </c>
      <c r="J47" s="39"/>
      <c r="K47" s="28"/>
      <c r="L47" s="146"/>
      <c r="M47" s="37" t="s">
        <v>25</v>
      </c>
      <c r="N47" s="40">
        <v>90.278049283284702</v>
      </c>
      <c r="O47" s="40">
        <v>70.991752357507593</v>
      </c>
      <c r="P47" s="40">
        <v>49.3076385750092</v>
      </c>
      <c r="Q47" s="41">
        <v>30.853340283126101</v>
      </c>
      <c r="R47" s="42">
        <v>14.713273510550801</v>
      </c>
      <c r="S47" s="42">
        <v>6.8138632220122597</v>
      </c>
      <c r="T47" s="42">
        <v>2.8431687876077998</v>
      </c>
      <c r="U47" s="39"/>
    </row>
    <row r="48" spans="1:21" ht="30" customHeight="1" x14ac:dyDescent="0.35">
      <c r="A48" s="145" t="s">
        <v>30</v>
      </c>
      <c r="B48" s="30" t="s">
        <v>15</v>
      </c>
      <c r="C48" s="49">
        <v>0.23350274352187247</v>
      </c>
      <c r="D48" s="49">
        <v>0.25932963992431673</v>
      </c>
      <c r="E48" s="49">
        <v>0.31147695470569309</v>
      </c>
      <c r="F48" s="50">
        <v>0.3220455653763587</v>
      </c>
      <c r="G48" s="49">
        <v>0.32219666214269893</v>
      </c>
      <c r="H48" s="49">
        <v>0.33430517424279632</v>
      </c>
      <c r="I48" s="49">
        <v>0.3441560304550299</v>
      </c>
      <c r="K48" s="28"/>
      <c r="L48" s="147" t="s">
        <v>30</v>
      </c>
      <c r="M48" s="43" t="s">
        <v>15</v>
      </c>
      <c r="N48" s="51">
        <f>'&lt;40 NP All Mortality Rate Calcs'!Q219</f>
        <v>0.17844574312135839</v>
      </c>
      <c r="O48" s="51">
        <f>'&lt;40 NP All Mortality Rate Calcs'!R219</f>
        <v>0.18878457371039073</v>
      </c>
      <c r="P48" s="51">
        <f>'&lt;40 NP All Mortality Rate Calcs'!S219</f>
        <v>0.23415633516073203</v>
      </c>
      <c r="Q48" s="52">
        <f>'&lt;40 NP All Mortality Rate Calcs'!T219</f>
        <v>0.13306145951689319</v>
      </c>
      <c r="R48" s="51">
        <f>'&lt;40 NP All Mortality Rate Calcs'!U219</f>
        <v>0.19160680816344139</v>
      </c>
      <c r="S48" s="51">
        <f>'&lt;40 NP All Mortality Rate Calcs'!V219</f>
        <v>0.19855984218848566</v>
      </c>
      <c r="T48" s="51">
        <f>'&lt;40 NP All Mortality Rate Calcs'!W219</f>
        <v>0.20403463446009454</v>
      </c>
      <c r="U48" s="44"/>
    </row>
    <row r="49" spans="1:21" ht="30" customHeight="1" x14ac:dyDescent="0.35">
      <c r="A49" s="145"/>
      <c r="B49" s="30" t="s">
        <v>16</v>
      </c>
      <c r="C49" s="21">
        <v>2.1170576909363099</v>
      </c>
      <c r="D49" s="21">
        <v>1.75833736828343</v>
      </c>
      <c r="E49" s="21">
        <v>2.4132069519194999</v>
      </c>
      <c r="F49" s="32">
        <v>2.2663897272299498</v>
      </c>
      <c r="G49" s="21">
        <v>1.7300285424975399</v>
      </c>
      <c r="H49" s="21">
        <v>1.38791369216293</v>
      </c>
      <c r="I49" s="21">
        <v>1.1021980801100899</v>
      </c>
      <c r="K49" s="28"/>
      <c r="L49" s="145"/>
      <c r="M49" s="30" t="s">
        <v>16</v>
      </c>
      <c r="N49" s="21">
        <v>1.6073804788233299</v>
      </c>
      <c r="O49" s="21">
        <v>1.255800025116</v>
      </c>
      <c r="P49" s="21">
        <v>1.6729175133407901</v>
      </c>
      <c r="Q49" s="32">
        <v>1.15942221022312</v>
      </c>
      <c r="R49" s="21">
        <v>0.636349436485114</v>
      </c>
      <c r="S49" s="21">
        <v>0.31696139275853702</v>
      </c>
      <c r="T49" s="21">
        <v>0.14098819481696301</v>
      </c>
    </row>
    <row r="50" spans="1:21" ht="30" customHeight="1" x14ac:dyDescent="0.35">
      <c r="A50" s="145"/>
      <c r="B50" s="30" t="s">
        <v>17</v>
      </c>
      <c r="C50" s="21">
        <v>4.0157568851332899</v>
      </c>
      <c r="D50" s="21">
        <v>3.7763564633882201</v>
      </c>
      <c r="E50" s="21">
        <v>3.0975273314701002</v>
      </c>
      <c r="F50" s="32">
        <v>3.0846936575305199</v>
      </c>
      <c r="G50" s="21">
        <v>3.1169562815296099</v>
      </c>
      <c r="H50" s="21">
        <v>2.56377230799623</v>
      </c>
      <c r="I50" s="21">
        <v>2.0920751947165899</v>
      </c>
      <c r="K50" s="28"/>
      <c r="L50" s="145"/>
      <c r="M50" s="30" t="s">
        <v>17</v>
      </c>
      <c r="N50" s="21">
        <v>2.8830082638844501</v>
      </c>
      <c r="O50" s="21">
        <v>2.8018999184378401</v>
      </c>
      <c r="P50" s="21">
        <v>2.1783341574424502</v>
      </c>
      <c r="Q50" s="32">
        <v>1.5640834016937</v>
      </c>
      <c r="R50" s="21">
        <v>1.3509583209646301</v>
      </c>
      <c r="S50" s="21">
        <v>0.74625025950643797</v>
      </c>
      <c r="T50" s="21">
        <v>0.38050228236289702</v>
      </c>
    </row>
    <row r="51" spans="1:21" ht="30" customHeight="1" x14ac:dyDescent="0.35">
      <c r="A51" s="145"/>
      <c r="B51" s="30" t="s">
        <v>18</v>
      </c>
      <c r="C51" s="21">
        <v>5.2701510425288696</v>
      </c>
      <c r="D51" s="21">
        <v>5.2853661304040402</v>
      </c>
      <c r="E51" s="21">
        <v>5.1444950143907304</v>
      </c>
      <c r="F51" s="32">
        <v>4.6340711057530397</v>
      </c>
      <c r="G51" s="21">
        <v>4.3830206662325004</v>
      </c>
      <c r="H51" s="21">
        <v>4.2720978151349804</v>
      </c>
      <c r="I51" s="21">
        <v>3.55689305003613</v>
      </c>
      <c r="K51" s="28"/>
      <c r="L51" s="145"/>
      <c r="M51" s="30" t="s">
        <v>18</v>
      </c>
      <c r="N51" s="21">
        <v>3.7779932876557498</v>
      </c>
      <c r="O51" s="21">
        <v>3.6399212793241098</v>
      </c>
      <c r="P51" s="21">
        <v>2.9825334652925699</v>
      </c>
      <c r="Q51" s="32">
        <v>2.4515887827555201</v>
      </c>
      <c r="R51" s="21">
        <v>1.6229523670483299</v>
      </c>
      <c r="S51" s="21">
        <v>1.3235381435920699</v>
      </c>
      <c r="T51" s="21">
        <v>0.72921235179794397</v>
      </c>
    </row>
    <row r="52" spans="1:21" ht="30" customHeight="1" x14ac:dyDescent="0.35">
      <c r="A52" s="145"/>
      <c r="B52" s="30" t="s">
        <v>19</v>
      </c>
      <c r="C52" s="21">
        <v>9.6194123238663707</v>
      </c>
      <c r="D52" s="21">
        <v>6.9156963686130801</v>
      </c>
      <c r="E52" s="21">
        <v>8.5126016727010398</v>
      </c>
      <c r="F52" s="32">
        <v>6.6811257362809302</v>
      </c>
      <c r="G52" s="21">
        <v>6.0294753485392096</v>
      </c>
      <c r="H52" s="21">
        <v>5.9974017413824496</v>
      </c>
      <c r="I52" s="21">
        <v>5.8547612828881999</v>
      </c>
      <c r="K52" s="28"/>
      <c r="L52" s="145"/>
      <c r="M52" s="30" t="s">
        <v>19</v>
      </c>
      <c r="N52" s="21">
        <v>7.0531351649830398</v>
      </c>
      <c r="O52" s="21">
        <v>4.5874273906646499</v>
      </c>
      <c r="P52" s="21">
        <v>5.5903596011404302</v>
      </c>
      <c r="Q52" s="32">
        <v>3.4252342717523701</v>
      </c>
      <c r="R52" s="21">
        <v>2.4408476169598199</v>
      </c>
      <c r="S52" s="21">
        <v>1.7772529363107901</v>
      </c>
      <c r="T52" s="21">
        <v>1.45481095711542</v>
      </c>
    </row>
    <row r="53" spans="1:21" ht="30" customHeight="1" x14ac:dyDescent="0.35">
      <c r="A53" s="145"/>
      <c r="B53" s="30" t="s">
        <v>20</v>
      </c>
      <c r="C53" s="21">
        <v>12.140666619722699</v>
      </c>
      <c r="D53" s="21">
        <v>11.6052039591385</v>
      </c>
      <c r="E53" s="21">
        <v>10.1951167443502</v>
      </c>
      <c r="F53" s="32">
        <v>10.5010509128644</v>
      </c>
      <c r="G53" s="21">
        <v>8.56913731844792</v>
      </c>
      <c r="H53" s="21">
        <v>7.5188229662850103</v>
      </c>
      <c r="I53" s="21">
        <v>7.4805507096701502</v>
      </c>
      <c r="K53" s="28"/>
      <c r="L53" s="145"/>
      <c r="M53" s="30" t="s">
        <v>20</v>
      </c>
      <c r="N53" s="21">
        <v>10.2556016416654</v>
      </c>
      <c r="O53" s="21">
        <v>9.3159155968492104</v>
      </c>
      <c r="P53" s="21">
        <v>6.7504086593549903</v>
      </c>
      <c r="Q53" s="32">
        <v>5.5346351078934504</v>
      </c>
      <c r="R53" s="21">
        <v>3.6782752895142199</v>
      </c>
      <c r="S53" s="21">
        <v>2.5773798037701399</v>
      </c>
      <c r="T53" s="21">
        <v>1.88333077692729</v>
      </c>
    </row>
    <row r="54" spans="1:21" ht="30" customHeight="1" x14ac:dyDescent="0.35">
      <c r="A54" s="145"/>
      <c r="B54" s="30" t="s">
        <v>21</v>
      </c>
      <c r="C54" s="21">
        <v>22.190481845998001</v>
      </c>
      <c r="D54" s="21">
        <v>22.435743641152602</v>
      </c>
      <c r="E54" s="21">
        <v>14.206843752343101</v>
      </c>
      <c r="F54" s="32">
        <v>13.2164609901593</v>
      </c>
      <c r="G54" s="21">
        <v>13.913746122462801</v>
      </c>
      <c r="H54" s="21">
        <v>11.8359589774306</v>
      </c>
      <c r="I54" s="21">
        <v>10.471581950765099</v>
      </c>
      <c r="K54" s="28"/>
      <c r="L54" s="145"/>
      <c r="M54" s="30" t="s">
        <v>21</v>
      </c>
      <c r="N54" s="21">
        <v>18.513200734932902</v>
      </c>
      <c r="O54" s="21">
        <v>14.497678708828699</v>
      </c>
      <c r="P54" s="21">
        <v>10.7124742028673</v>
      </c>
      <c r="Q54" s="32">
        <v>6.9001028337906201</v>
      </c>
      <c r="R54" s="21">
        <v>5.7035147103370702</v>
      </c>
      <c r="S54" s="21">
        <v>3.79052461860825</v>
      </c>
      <c r="T54" s="21">
        <v>2.6619071540539898</v>
      </c>
    </row>
    <row r="55" spans="1:21" ht="30" customHeight="1" x14ac:dyDescent="0.35">
      <c r="A55" s="145"/>
      <c r="B55" s="30" t="s">
        <v>22</v>
      </c>
      <c r="C55" s="21">
        <v>28.7795700293081</v>
      </c>
      <c r="D55" s="21">
        <v>27.9444539687982</v>
      </c>
      <c r="E55" s="21">
        <v>25.6443315401192</v>
      </c>
      <c r="F55" s="32">
        <v>21.450256199233401</v>
      </c>
      <c r="G55" s="21">
        <v>16.438809700871399</v>
      </c>
      <c r="H55" s="21">
        <v>17.128031554015301</v>
      </c>
      <c r="I55" s="21">
        <v>14.6680216641071</v>
      </c>
      <c r="K55" s="28"/>
      <c r="L55" s="145"/>
      <c r="M55" s="30" t="s">
        <v>22</v>
      </c>
      <c r="N55" s="21">
        <v>27.8915642588337</v>
      </c>
      <c r="O55" s="21">
        <v>21.006641805865002</v>
      </c>
      <c r="P55" s="21">
        <v>16.0833417324117</v>
      </c>
      <c r="Q55" s="32">
        <v>10.834958125595501</v>
      </c>
      <c r="R55" s="21">
        <v>6.3847336167580897</v>
      </c>
      <c r="S55" s="21">
        <v>5.3274504339044997</v>
      </c>
      <c r="T55" s="21">
        <v>3.5199385045984402</v>
      </c>
    </row>
    <row r="56" spans="1:21" ht="30" customHeight="1" x14ac:dyDescent="0.35">
      <c r="A56" s="145"/>
      <c r="B56" s="30" t="s">
        <v>23</v>
      </c>
      <c r="C56" s="21">
        <v>38.8526593835917</v>
      </c>
      <c r="D56" s="21">
        <v>41.948957590957001</v>
      </c>
      <c r="E56" s="21">
        <v>30.820307851961001</v>
      </c>
      <c r="F56" s="32">
        <v>25.838457960828901</v>
      </c>
      <c r="G56" s="21">
        <v>21.940551606373599</v>
      </c>
      <c r="H56" s="21">
        <v>17.969388244071901</v>
      </c>
      <c r="I56" s="21">
        <v>18.709271080921699</v>
      </c>
      <c r="K56" s="28"/>
      <c r="L56" s="145"/>
      <c r="M56" s="30" t="s">
        <v>23</v>
      </c>
      <c r="N56" s="21">
        <v>37.763414395880098</v>
      </c>
      <c r="O56" s="21">
        <v>32.333759373568498</v>
      </c>
      <c r="P56" s="21">
        <v>23.298517187592498</v>
      </c>
      <c r="Q56" s="32">
        <v>14.515289572007401</v>
      </c>
      <c r="R56" s="21">
        <v>9.8969872989924692</v>
      </c>
      <c r="S56" s="21">
        <v>5.8227150733439901</v>
      </c>
      <c r="T56" s="21">
        <v>4.8418631864697703</v>
      </c>
    </row>
    <row r="57" spans="1:21" ht="30" customHeight="1" x14ac:dyDescent="0.35">
      <c r="A57" s="145"/>
      <c r="B57" s="30" t="s">
        <v>24</v>
      </c>
      <c r="C57" s="21">
        <v>55.0695879338436</v>
      </c>
      <c r="D57" s="21">
        <v>43.4121257807452</v>
      </c>
      <c r="E57" s="21">
        <v>39.088232801860897</v>
      </c>
      <c r="F57" s="32">
        <v>28.159561461762799</v>
      </c>
      <c r="G57" s="21">
        <v>26.278160694214598</v>
      </c>
      <c r="H57" s="21">
        <v>21.0864602047881</v>
      </c>
      <c r="I57" s="21">
        <v>17.241854643127802</v>
      </c>
      <c r="K57" s="28"/>
      <c r="L57" s="145"/>
      <c r="M57" s="30" t="s">
        <v>24</v>
      </c>
      <c r="N57" s="21">
        <v>46.803472967865702</v>
      </c>
      <c r="O57" s="21">
        <v>35.7094394332197</v>
      </c>
      <c r="P57" s="21">
        <v>30.273003628555799</v>
      </c>
      <c r="Q57" s="32">
        <v>18.876817626492201</v>
      </c>
      <c r="R57" s="21">
        <v>11.279385098464701</v>
      </c>
      <c r="S57" s="21">
        <v>7.4102478362670601</v>
      </c>
      <c r="T57" s="21">
        <v>4.2162478781690496</v>
      </c>
    </row>
    <row r="58" spans="1:21" ht="30" customHeight="1" x14ac:dyDescent="0.35">
      <c r="A58" s="146"/>
      <c r="B58" s="37" t="s">
        <v>25</v>
      </c>
      <c r="C58" s="21">
        <v>59.713846517677602</v>
      </c>
      <c r="D58" s="21">
        <v>50.977972149928803</v>
      </c>
      <c r="E58" s="21">
        <v>39.747650118924902</v>
      </c>
      <c r="F58" s="38">
        <v>30.890398038105999</v>
      </c>
      <c r="G58" s="21">
        <v>25.446186422468099</v>
      </c>
      <c r="H58" s="21">
        <v>22.2433676228144</v>
      </c>
      <c r="I58" s="21">
        <v>17.713064966397798</v>
      </c>
      <c r="J58" s="39"/>
      <c r="K58" s="28"/>
      <c r="L58" s="146"/>
      <c r="M58" s="37" t="s">
        <v>25</v>
      </c>
      <c r="N58" s="22">
        <v>56.366551345877902</v>
      </c>
      <c r="O58" s="22">
        <v>48.281848950967102</v>
      </c>
      <c r="P58" s="22">
        <v>36.2678539792688</v>
      </c>
      <c r="Q58" s="38">
        <v>23.965537797506801</v>
      </c>
      <c r="R58" s="22">
        <v>15.0676722620254</v>
      </c>
      <c r="S58" s="22">
        <v>8.9637752235868593</v>
      </c>
      <c r="T58" s="22">
        <v>5.7685720481518601</v>
      </c>
      <c r="U58" s="39"/>
    </row>
    <row r="60" spans="1:21" x14ac:dyDescent="0.35">
      <c r="B60" s="46" t="s">
        <v>43</v>
      </c>
    </row>
    <row r="69" spans="1:6" x14ac:dyDescent="0.35">
      <c r="A69" s="62" t="s">
        <v>69</v>
      </c>
      <c r="B69" s="29" t="s">
        <v>38</v>
      </c>
      <c r="C69" s="15" t="s">
        <v>48</v>
      </c>
      <c r="D69" s="15" t="s">
        <v>49</v>
      </c>
      <c r="E69" s="15" t="s">
        <v>50</v>
      </c>
    </row>
    <row r="70" spans="1:6" x14ac:dyDescent="0.35">
      <c r="A70" s="145" t="s">
        <v>14</v>
      </c>
      <c r="B70" s="30" t="s">
        <v>15</v>
      </c>
      <c r="C70" s="31">
        <v>9.2358784731222804E-2</v>
      </c>
      <c r="D70" s="21">
        <v>9.4756600317932732E-2</v>
      </c>
      <c r="E70" s="21">
        <v>9.3393103999594454E-2</v>
      </c>
      <c r="F70" s="1">
        <f>SUM(C70:E70)</f>
        <v>0.28050848904874998</v>
      </c>
    </row>
    <row r="71" spans="1:6" x14ac:dyDescent="0.35">
      <c r="A71" s="145"/>
      <c r="B71" s="30" t="s">
        <v>16</v>
      </c>
      <c r="C71" s="21">
        <v>0.67278644060475301</v>
      </c>
      <c r="D71" s="21">
        <v>0.54393774115959104</v>
      </c>
      <c r="E71" s="21">
        <v>0.43563272347397702</v>
      </c>
      <c r="F71" s="1">
        <f t="shared" ref="F71:F128" si="0">SUM(C71:E71)</f>
        <v>1.6523569052383211</v>
      </c>
    </row>
    <row r="72" spans="1:6" x14ac:dyDescent="0.35">
      <c r="A72" s="145"/>
      <c r="B72" s="30" t="s">
        <v>17</v>
      </c>
      <c r="C72" s="21">
        <v>1.22630626064411</v>
      </c>
      <c r="D72" s="21">
        <v>1.0160519426174699</v>
      </c>
      <c r="E72" s="21">
        <v>0.83567949542139996</v>
      </c>
      <c r="F72" s="1">
        <f t="shared" si="0"/>
        <v>3.0780376986829801</v>
      </c>
    </row>
    <row r="73" spans="1:6" x14ac:dyDescent="0.35">
      <c r="A73" s="145"/>
      <c r="B73" s="30" t="s">
        <v>18</v>
      </c>
      <c r="C73" s="21">
        <v>2.26627247792117</v>
      </c>
      <c r="D73" s="21">
        <v>2.0847808196990898</v>
      </c>
      <c r="E73" s="21">
        <v>1.7609330432763599</v>
      </c>
      <c r="F73" s="1">
        <f t="shared" si="0"/>
        <v>6.1119863408966193</v>
      </c>
    </row>
    <row r="74" spans="1:6" x14ac:dyDescent="0.35">
      <c r="A74" s="145"/>
      <c r="B74" s="30" t="s">
        <v>19</v>
      </c>
      <c r="C74" s="21">
        <v>2.8776090773673801</v>
      </c>
      <c r="D74" s="21">
        <v>2.9727711032595399</v>
      </c>
      <c r="E74" s="21">
        <v>2.7468817880207501</v>
      </c>
      <c r="F74" s="1">
        <f t="shared" si="0"/>
        <v>8.5972619686476701</v>
      </c>
    </row>
    <row r="75" spans="1:6" x14ac:dyDescent="0.35">
      <c r="A75" s="145"/>
      <c r="B75" s="30" t="s">
        <v>20</v>
      </c>
      <c r="C75" s="21">
        <v>4.2713223200820298</v>
      </c>
      <c r="D75" s="21">
        <v>4.2654961218338201</v>
      </c>
      <c r="E75" s="21">
        <v>4.3957481951965898</v>
      </c>
      <c r="F75" s="1">
        <f t="shared" si="0"/>
        <v>12.932566637112441</v>
      </c>
    </row>
    <row r="76" spans="1:6" x14ac:dyDescent="0.35">
      <c r="A76" s="145"/>
      <c r="B76" s="30" t="s">
        <v>21</v>
      </c>
      <c r="C76" s="21">
        <v>5.9609695257010102</v>
      </c>
      <c r="D76" s="21">
        <v>5.7979539390791102</v>
      </c>
      <c r="E76" s="21">
        <v>5.7905140022727801</v>
      </c>
      <c r="F76" s="1">
        <f t="shared" si="0"/>
        <v>17.549437467052901</v>
      </c>
    </row>
    <row r="77" spans="1:6" x14ac:dyDescent="0.35">
      <c r="A77" s="145"/>
      <c r="B77" s="30" t="s">
        <v>22</v>
      </c>
      <c r="C77" s="21">
        <v>9.3246621249407404</v>
      </c>
      <c r="D77" s="21">
        <v>8.3693766133927596</v>
      </c>
      <c r="E77" s="21">
        <v>8.1553610834499803</v>
      </c>
      <c r="F77" s="1">
        <f t="shared" si="0"/>
        <v>25.849399821783479</v>
      </c>
    </row>
    <row r="78" spans="1:6" x14ac:dyDescent="0.35">
      <c r="A78" s="145"/>
      <c r="B78" s="30" t="s">
        <v>23</v>
      </c>
      <c r="C78" s="21">
        <v>14.680863429606299</v>
      </c>
      <c r="D78" s="21">
        <v>12.692659979808001</v>
      </c>
      <c r="E78" s="21">
        <v>11.4669731929476</v>
      </c>
      <c r="F78" s="1">
        <f t="shared" si="0"/>
        <v>38.840496602361902</v>
      </c>
    </row>
    <row r="79" spans="1:6" x14ac:dyDescent="0.35">
      <c r="A79" s="145"/>
      <c r="B79" s="30" t="s">
        <v>24</v>
      </c>
      <c r="C79" s="21">
        <v>21.567718189653</v>
      </c>
      <c r="D79" s="21">
        <v>17.753473965587499</v>
      </c>
      <c r="E79" s="21">
        <v>15.433863621610101</v>
      </c>
      <c r="F79" s="1">
        <f t="shared" si="0"/>
        <v>54.755055776850597</v>
      </c>
    </row>
    <row r="80" spans="1:6" x14ac:dyDescent="0.35">
      <c r="A80" s="145"/>
      <c r="B80" s="30" t="s">
        <v>25</v>
      </c>
      <c r="C80" s="21">
        <v>25.026334434493901</v>
      </c>
      <c r="D80" s="21">
        <v>21.4222092406429</v>
      </c>
      <c r="E80" s="21">
        <v>17.628957616606101</v>
      </c>
      <c r="F80" s="1">
        <f>SUM(C80:E80)</f>
        <v>64.077501291742905</v>
      </c>
    </row>
    <row r="81" spans="1:6" x14ac:dyDescent="0.35">
      <c r="A81" s="146"/>
      <c r="B81" s="37" t="s">
        <v>26</v>
      </c>
      <c r="C81" s="22">
        <v>3.6949777343513803</v>
      </c>
      <c r="D81" s="22">
        <v>3.6063298840115396</v>
      </c>
      <c r="E81" s="22">
        <v>3.5431339418077155</v>
      </c>
      <c r="F81" s="16">
        <v>17.544234994539515</v>
      </c>
    </row>
    <row r="82" spans="1:6" x14ac:dyDescent="0.35">
      <c r="A82" s="145" t="s">
        <v>27</v>
      </c>
      <c r="B82" s="30" t="s">
        <v>15</v>
      </c>
      <c r="C82" s="21">
        <v>0.10142912781622895</v>
      </c>
      <c r="D82" s="21">
        <v>0.11797420846022595</v>
      </c>
      <c r="E82" s="21">
        <v>0.11710981223851789</v>
      </c>
      <c r="F82" s="1">
        <f t="shared" ref="F82:F92" si="1">SUM(C82:E82)</f>
        <v>0.33651314851497283</v>
      </c>
    </row>
    <row r="83" spans="1:6" x14ac:dyDescent="0.35">
      <c r="A83" s="145"/>
      <c r="B83" s="30" t="s">
        <v>16</v>
      </c>
      <c r="C83" s="35">
        <v>1.1567956083814199</v>
      </c>
      <c r="D83" s="36">
        <v>0.93397374574570902</v>
      </c>
      <c r="E83" s="36">
        <v>0.74689219437751098</v>
      </c>
      <c r="F83" s="1">
        <f t="shared" si="1"/>
        <v>2.8376615485046397</v>
      </c>
    </row>
    <row r="84" spans="1:6" x14ac:dyDescent="0.35">
      <c r="A84" s="145"/>
      <c r="B84" s="30" t="s">
        <v>17</v>
      </c>
      <c r="C84" s="35">
        <v>2.29130714886477</v>
      </c>
      <c r="D84" s="36">
        <v>1.90220461091468</v>
      </c>
      <c r="E84" s="36">
        <v>1.5678552301608299</v>
      </c>
      <c r="F84" s="1">
        <f t="shared" si="1"/>
        <v>5.7613669899402797</v>
      </c>
    </row>
    <row r="85" spans="1:6" x14ac:dyDescent="0.35">
      <c r="A85" s="145"/>
      <c r="B85" s="30" t="s">
        <v>18</v>
      </c>
      <c r="C85" s="35">
        <v>2.7676486314887399</v>
      </c>
      <c r="D85" s="36">
        <v>3.1942841878806201</v>
      </c>
      <c r="E85" s="36">
        <v>2.6843252431532201</v>
      </c>
      <c r="F85" s="1">
        <f t="shared" si="1"/>
        <v>8.6462580625225804</v>
      </c>
    </row>
    <row r="86" spans="1:6" x14ac:dyDescent="0.35">
      <c r="A86" s="145"/>
      <c r="B86" s="30" t="s">
        <v>19</v>
      </c>
      <c r="C86" s="35">
        <v>4.3769631657004702</v>
      </c>
      <c r="D86" s="36">
        <v>4.0046385305693901</v>
      </c>
      <c r="E86" s="36">
        <v>4.5756174098560001</v>
      </c>
      <c r="F86" s="1">
        <f t="shared" si="1"/>
        <v>12.957219106125862</v>
      </c>
    </row>
    <row r="87" spans="1:6" x14ac:dyDescent="0.35">
      <c r="A87" s="145"/>
      <c r="B87" s="30" t="s">
        <v>20</v>
      </c>
      <c r="C87" s="35">
        <v>6.9749394769016204</v>
      </c>
      <c r="D87" s="36">
        <v>6.1388217566686398</v>
      </c>
      <c r="E87" s="36">
        <v>5.6496597693588297</v>
      </c>
      <c r="F87" s="1">
        <f t="shared" si="1"/>
        <v>18.763421002929089</v>
      </c>
    </row>
    <row r="88" spans="1:6" x14ac:dyDescent="0.35">
      <c r="A88" s="145"/>
      <c r="B88" s="30" t="s">
        <v>21</v>
      </c>
      <c r="C88" s="35">
        <v>9.4634024718256899</v>
      </c>
      <c r="D88" s="36">
        <v>9.2350867299050403</v>
      </c>
      <c r="E88" s="36">
        <v>8.1855851514789801</v>
      </c>
      <c r="F88" s="1">
        <f t="shared" si="1"/>
        <v>26.884074353209712</v>
      </c>
    </row>
    <row r="89" spans="1:6" x14ac:dyDescent="0.35">
      <c r="A89" s="145"/>
      <c r="B89" s="30" t="s">
        <v>22</v>
      </c>
      <c r="C89" s="35">
        <v>13.455213816118</v>
      </c>
      <c r="D89" s="36">
        <v>12.632398891961699</v>
      </c>
      <c r="E89" s="36">
        <v>12.344576736364999</v>
      </c>
      <c r="F89" s="1">
        <f t="shared" si="1"/>
        <v>38.432189444444703</v>
      </c>
    </row>
    <row r="90" spans="1:6" x14ac:dyDescent="0.35">
      <c r="A90" s="145"/>
      <c r="B90" s="30" t="s">
        <v>23</v>
      </c>
      <c r="C90" s="35">
        <v>17.0110184916491</v>
      </c>
      <c r="D90" s="36">
        <v>15.4566361390286</v>
      </c>
      <c r="E90" s="36">
        <v>14.5366535647383</v>
      </c>
      <c r="F90" s="1">
        <f t="shared" si="1"/>
        <v>47.004308195416002</v>
      </c>
    </row>
    <row r="91" spans="1:6" x14ac:dyDescent="0.35">
      <c r="A91" s="145"/>
      <c r="B91" s="30" t="s">
        <v>24</v>
      </c>
      <c r="C91" s="35">
        <v>24.8658304492497</v>
      </c>
      <c r="D91" s="36">
        <v>19.041256267605501</v>
      </c>
      <c r="E91" s="36">
        <v>17.338715024126898</v>
      </c>
      <c r="F91" s="1">
        <f t="shared" si="1"/>
        <v>61.245801740982103</v>
      </c>
    </row>
    <row r="92" spans="1:6" x14ac:dyDescent="0.35">
      <c r="A92" s="145"/>
      <c r="B92" s="30" t="s">
        <v>25</v>
      </c>
      <c r="C92" s="35">
        <v>31.4438529541954</v>
      </c>
      <c r="D92" s="35">
        <v>28.189559193612599</v>
      </c>
      <c r="E92" s="35">
        <v>21.733468601491801</v>
      </c>
      <c r="F92" s="1">
        <f t="shared" si="1"/>
        <v>81.36688074929981</v>
      </c>
    </row>
    <row r="93" spans="1:6" x14ac:dyDescent="0.35">
      <c r="A93" s="146"/>
      <c r="B93" s="37" t="s">
        <v>26</v>
      </c>
      <c r="C93" s="42">
        <v>3.1844716749578486</v>
      </c>
      <c r="D93" s="42">
        <v>3.1957921919494408</v>
      </c>
      <c r="E93" s="42">
        <v>3.173354964358392</v>
      </c>
      <c r="F93" s="16">
        <v>41.468611766745312</v>
      </c>
    </row>
    <row r="94" spans="1:6" ht="14.5" customHeight="1" x14ac:dyDescent="0.35">
      <c r="A94" s="147" t="s">
        <v>28</v>
      </c>
      <c r="B94" s="30" t="s">
        <v>15</v>
      </c>
      <c r="C94" s="21">
        <v>0.37645552880421329</v>
      </c>
      <c r="D94" s="21">
        <v>0.37791780531685937</v>
      </c>
      <c r="E94" s="21">
        <v>0.37781145187799514</v>
      </c>
      <c r="F94" s="1">
        <f t="shared" ref="F94:F104" si="2">SUM(C94:E94)</f>
        <v>1.1321847859990677</v>
      </c>
    </row>
    <row r="95" spans="1:6" x14ac:dyDescent="0.35">
      <c r="A95" s="145"/>
      <c r="B95" s="30" t="s">
        <v>16</v>
      </c>
      <c r="C95" s="35">
        <v>7.4500819376586997E-3</v>
      </c>
      <c r="D95" s="35">
        <v>3.2162277160751199E-6</v>
      </c>
      <c r="E95" s="35">
        <v>-4.6955742985205901E-4</v>
      </c>
      <c r="F95" s="1">
        <f t="shared" si="2"/>
        <v>6.9837407355227161E-3</v>
      </c>
    </row>
    <row r="96" spans="1:6" x14ac:dyDescent="0.35">
      <c r="A96" s="145"/>
      <c r="B96" s="30" t="s">
        <v>17</v>
      </c>
      <c r="C96" s="35">
        <v>5.6770198018908397E-2</v>
      </c>
      <c r="D96" s="35">
        <v>1.37647870210663E-3</v>
      </c>
      <c r="E96" s="35">
        <v>-1.6842547295693198E-8</v>
      </c>
      <c r="F96" s="1">
        <f t="shared" si="2"/>
        <v>5.8146659878467732E-2</v>
      </c>
    </row>
    <row r="97" spans="1:6" x14ac:dyDescent="0.35">
      <c r="A97" s="145"/>
      <c r="B97" s="30" t="s">
        <v>18</v>
      </c>
      <c r="C97" s="35">
        <v>2.9552184256477501E-2</v>
      </c>
      <c r="D97" s="35">
        <v>1.17803384854265E-3</v>
      </c>
      <c r="E97" s="35">
        <v>-6.1209236840921298E-8</v>
      </c>
      <c r="F97" s="1">
        <f t="shared" si="2"/>
        <v>3.073015689578331E-2</v>
      </c>
    </row>
    <row r="98" spans="1:6" x14ac:dyDescent="0.35">
      <c r="A98" s="145"/>
      <c r="B98" s="30" t="s">
        <v>19</v>
      </c>
      <c r="C98" s="35">
        <v>4.0439704435439497E-2</v>
      </c>
      <c r="D98" s="35">
        <v>1.6056590836294601E-3</v>
      </c>
      <c r="E98" s="35">
        <v>1.1946398105241001E-7</v>
      </c>
      <c r="F98" s="1">
        <f t="shared" si="2"/>
        <v>4.2045482983050012E-2</v>
      </c>
    </row>
    <row r="99" spans="1:6" x14ac:dyDescent="0.35">
      <c r="A99" s="145"/>
      <c r="B99" s="30" t="s">
        <v>20</v>
      </c>
      <c r="C99" s="35">
        <v>1.1133639855102999</v>
      </c>
      <c r="D99" s="35">
        <v>1.47694825720198E-2</v>
      </c>
      <c r="E99" s="35">
        <v>1.8940984471635199E-4</v>
      </c>
      <c r="F99" s="1">
        <f t="shared" si="2"/>
        <v>1.128322877927036</v>
      </c>
    </row>
    <row r="100" spans="1:6" x14ac:dyDescent="0.35">
      <c r="A100" s="145"/>
      <c r="B100" s="30" t="s">
        <v>21</v>
      </c>
      <c r="C100" s="35">
        <v>3.5436835062718099</v>
      </c>
      <c r="D100" s="35">
        <v>2.6650435821755698</v>
      </c>
      <c r="E100" s="35">
        <v>9.5574990324235998E-2</v>
      </c>
      <c r="F100" s="1">
        <f t="shared" si="2"/>
        <v>6.3043020787716157</v>
      </c>
    </row>
    <row r="101" spans="1:6" x14ac:dyDescent="0.35">
      <c r="A101" s="145"/>
      <c r="B101" s="30" t="s">
        <v>22</v>
      </c>
      <c r="C101" s="35">
        <v>5.8544615702304998</v>
      </c>
      <c r="D101" s="35">
        <v>1.32004144071815</v>
      </c>
      <c r="E101" s="35">
        <v>0.930788801293853</v>
      </c>
      <c r="F101" s="1">
        <f t="shared" si="2"/>
        <v>8.1052918122425019</v>
      </c>
    </row>
    <row r="102" spans="1:6" x14ac:dyDescent="0.35">
      <c r="A102" s="145"/>
      <c r="B102" s="30" t="s">
        <v>23</v>
      </c>
      <c r="C102" s="35">
        <v>1.4872926290056701</v>
      </c>
      <c r="D102" s="35">
        <v>2.8612497174980298</v>
      </c>
      <c r="E102" s="35">
        <v>0.49026358273958998</v>
      </c>
      <c r="F102" s="1">
        <f t="shared" si="2"/>
        <v>4.8388059292432892</v>
      </c>
    </row>
    <row r="103" spans="1:6" x14ac:dyDescent="0.35">
      <c r="A103" s="145"/>
      <c r="B103" s="30" t="s">
        <v>24</v>
      </c>
      <c r="C103" s="35">
        <v>5.4826705778543703</v>
      </c>
      <c r="D103" s="35">
        <v>0.37967223905104602</v>
      </c>
      <c r="E103" s="35">
        <v>0.882335904750426</v>
      </c>
      <c r="F103" s="1">
        <f t="shared" si="2"/>
        <v>6.7446787216558421</v>
      </c>
    </row>
    <row r="104" spans="1:6" x14ac:dyDescent="0.35">
      <c r="A104" s="145"/>
      <c r="B104" s="30" t="s">
        <v>25</v>
      </c>
      <c r="C104" s="35">
        <v>0.145394002337071</v>
      </c>
      <c r="D104" s="35">
        <v>1.6789999107808699E-2</v>
      </c>
      <c r="E104" s="35">
        <v>-5.35916463789776E-5</v>
      </c>
      <c r="F104" s="1">
        <f t="shared" si="2"/>
        <v>0.16213040979850074</v>
      </c>
    </row>
    <row r="105" spans="1:6" x14ac:dyDescent="0.35">
      <c r="A105" s="146"/>
      <c r="B105" s="30" t="s">
        <v>26</v>
      </c>
      <c r="C105" s="12">
        <v>0.79457734456936724</v>
      </c>
      <c r="D105" s="12">
        <v>0.50427864834951186</v>
      </c>
      <c r="E105" s="12">
        <v>0.28755272291223472</v>
      </c>
      <c r="F105" s="16">
        <v>9.4045849417341358</v>
      </c>
    </row>
    <row r="106" spans="1:6" x14ac:dyDescent="0.35">
      <c r="A106" s="147" t="s">
        <v>41</v>
      </c>
      <c r="B106" s="43" t="s">
        <v>15</v>
      </c>
      <c r="C106" s="23">
        <v>0.15983848943152601</v>
      </c>
      <c r="D106" s="23">
        <v>0.16273420872803457</v>
      </c>
      <c r="E106" s="23">
        <v>0.15899243532323357</v>
      </c>
      <c r="F106" s="1">
        <f t="shared" si="0"/>
        <v>0.48156513348279417</v>
      </c>
    </row>
    <row r="107" spans="1:6" x14ac:dyDescent="0.35">
      <c r="A107" s="145"/>
      <c r="B107" s="30" t="s">
        <v>16</v>
      </c>
      <c r="C107" s="35">
        <v>0.98115251596962305</v>
      </c>
      <c r="D107" s="36">
        <v>0.75291405222063701</v>
      </c>
      <c r="E107" s="36">
        <v>0.56927578891263797</v>
      </c>
      <c r="F107" s="1">
        <f t="shared" si="0"/>
        <v>2.3033423571028981</v>
      </c>
    </row>
    <row r="108" spans="1:6" x14ac:dyDescent="0.35">
      <c r="A108" s="145"/>
      <c r="B108" s="30" t="s">
        <v>17</v>
      </c>
      <c r="C108" s="35">
        <v>1.9283757905294701</v>
      </c>
      <c r="D108" s="36">
        <v>1.5313587937226101</v>
      </c>
      <c r="E108" s="36">
        <v>1.20260350976815</v>
      </c>
      <c r="F108" s="1">
        <f t="shared" si="0"/>
        <v>4.6623380940202299</v>
      </c>
    </row>
    <row r="109" spans="1:6" x14ac:dyDescent="0.35">
      <c r="A109" s="145"/>
      <c r="B109" s="30" t="s">
        <v>18</v>
      </c>
      <c r="C109" s="35">
        <v>2.1572150623936301</v>
      </c>
      <c r="D109" s="36">
        <v>2.5123335615008502</v>
      </c>
      <c r="E109" s="36">
        <v>2.01946357667586</v>
      </c>
      <c r="F109" s="1">
        <f t="shared" si="0"/>
        <v>6.6890122005703399</v>
      </c>
    </row>
    <row r="110" spans="1:6" x14ac:dyDescent="0.35">
      <c r="A110" s="145"/>
      <c r="B110" s="30" t="s">
        <v>19</v>
      </c>
      <c r="C110" s="35">
        <v>3.8093495985688599</v>
      </c>
      <c r="D110" s="36">
        <v>3.0935596308647502</v>
      </c>
      <c r="E110" s="36">
        <v>3.5653577656188302</v>
      </c>
      <c r="F110" s="1">
        <f t="shared" si="0"/>
        <v>10.46826699505244</v>
      </c>
    </row>
    <row r="111" spans="1:6" x14ac:dyDescent="0.35">
      <c r="A111" s="145"/>
      <c r="B111" s="30" t="s">
        <v>20</v>
      </c>
      <c r="C111" s="35">
        <v>6.2704688703678899</v>
      </c>
      <c r="D111" s="36">
        <v>5.3454023190606899</v>
      </c>
      <c r="E111" s="36">
        <v>4.4017598898149304</v>
      </c>
      <c r="F111" s="1">
        <f t="shared" si="0"/>
        <v>16.017631079243511</v>
      </c>
    </row>
    <row r="112" spans="1:6" x14ac:dyDescent="0.35">
      <c r="A112" s="145"/>
      <c r="B112" s="30" t="s">
        <v>21</v>
      </c>
      <c r="C112" s="35">
        <v>8.0708780581459898</v>
      </c>
      <c r="D112" s="36">
        <v>8.2990626165278094</v>
      </c>
      <c r="E112" s="36">
        <v>7.1374984014201504</v>
      </c>
      <c r="F112" s="1">
        <f t="shared" si="0"/>
        <v>23.507439076093949</v>
      </c>
    </row>
    <row r="113" spans="1:6" x14ac:dyDescent="0.35">
      <c r="A113" s="145"/>
      <c r="B113" s="30" t="s">
        <v>22</v>
      </c>
      <c r="C113" s="35">
        <v>14.194756949706701</v>
      </c>
      <c r="D113" s="36">
        <v>12.705051871639</v>
      </c>
      <c r="E113" s="36">
        <v>13.0327767755459</v>
      </c>
      <c r="F113" s="1">
        <f t="shared" si="0"/>
        <v>39.932585596891599</v>
      </c>
    </row>
    <row r="114" spans="1:6" x14ac:dyDescent="0.35">
      <c r="A114" s="145"/>
      <c r="B114" s="30" t="s">
        <v>23</v>
      </c>
      <c r="C114" s="35">
        <v>22.0669269113688</v>
      </c>
      <c r="D114" s="36">
        <v>18.792538103559998</v>
      </c>
      <c r="E114" s="36">
        <v>16.9234681304095</v>
      </c>
      <c r="F114" s="1">
        <f t="shared" si="0"/>
        <v>57.782933145338305</v>
      </c>
    </row>
    <row r="115" spans="1:6" x14ac:dyDescent="0.35">
      <c r="A115" s="145"/>
      <c r="B115" s="30" t="s">
        <v>24</v>
      </c>
      <c r="C115" s="35">
        <v>32.353179807556003</v>
      </c>
      <c r="D115" s="36">
        <v>27.5531066817518</v>
      </c>
      <c r="E115" s="36">
        <v>23.6314882179501</v>
      </c>
      <c r="F115" s="1">
        <f t="shared" si="0"/>
        <v>83.53777470725791</v>
      </c>
    </row>
    <row r="116" spans="1:6" x14ac:dyDescent="0.35">
      <c r="A116" s="145"/>
      <c r="B116" s="30" t="s">
        <v>25</v>
      </c>
      <c r="C116" s="35">
        <v>36.413353456931397</v>
      </c>
      <c r="D116" s="35">
        <v>32.057656318469199</v>
      </c>
      <c r="E116" s="35">
        <v>27.293244606014799</v>
      </c>
      <c r="F116" s="1">
        <f t="shared" si="0"/>
        <v>95.764254381415398</v>
      </c>
    </row>
    <row r="117" spans="1:6" x14ac:dyDescent="0.35">
      <c r="A117" s="146"/>
      <c r="B117" s="37" t="s">
        <v>26</v>
      </c>
      <c r="C117" s="42">
        <v>3.4473926666679282</v>
      </c>
      <c r="D117" s="42">
        <v>3.3667776547216839</v>
      </c>
      <c r="E117" s="42">
        <v>3.2902656654506255</v>
      </c>
      <c r="F117" s="16">
        <v>25.748639016764244</v>
      </c>
    </row>
    <row r="118" spans="1:6" x14ac:dyDescent="0.35">
      <c r="A118" s="147" t="s">
        <v>30</v>
      </c>
      <c r="B118" s="43" t="s">
        <v>15</v>
      </c>
      <c r="C118" s="23">
        <v>0.21388103211577283</v>
      </c>
      <c r="D118" s="23">
        <v>0.22164258766883815</v>
      </c>
      <c r="E118" s="23">
        <v>0.22778692615942733</v>
      </c>
      <c r="F118" s="1">
        <f t="shared" si="0"/>
        <v>0.66331054594403827</v>
      </c>
    </row>
    <row r="119" spans="1:6" x14ac:dyDescent="0.35">
      <c r="A119" s="145"/>
      <c r="B119" s="30" t="s">
        <v>16</v>
      </c>
      <c r="C119" s="21">
        <v>1.46611765224937</v>
      </c>
      <c r="D119" s="21">
        <v>1.3316267469220999</v>
      </c>
      <c r="E119" s="21">
        <v>1.2071918264782999</v>
      </c>
      <c r="F119" s="1">
        <f t="shared" si="0"/>
        <v>4.0049362256497698</v>
      </c>
    </row>
    <row r="120" spans="1:6" x14ac:dyDescent="0.35">
      <c r="A120" s="145"/>
      <c r="B120" s="30" t="s">
        <v>17</v>
      </c>
      <c r="C120" s="21">
        <v>2.6106432026415902</v>
      </c>
      <c r="D120" s="21">
        <v>2.39637396675634</v>
      </c>
      <c r="E120" s="21">
        <v>2.1964104829746498</v>
      </c>
      <c r="F120" s="1">
        <f t="shared" si="0"/>
        <v>7.2034276523725795</v>
      </c>
    </row>
    <row r="121" spans="1:6" x14ac:dyDescent="0.35">
      <c r="A121" s="145"/>
      <c r="B121" s="30" t="s">
        <v>18</v>
      </c>
      <c r="C121" s="21">
        <v>3.0292897713788398</v>
      </c>
      <c r="D121" s="21">
        <v>3.5679399562418799</v>
      </c>
      <c r="E121" s="21">
        <v>3.2922702153104502</v>
      </c>
      <c r="F121" s="1">
        <f t="shared" si="0"/>
        <v>9.8894999429311703</v>
      </c>
    </row>
    <row r="122" spans="1:6" x14ac:dyDescent="0.35">
      <c r="A122" s="145"/>
      <c r="B122" s="30" t="s">
        <v>19</v>
      </c>
      <c r="C122" s="21">
        <v>4.7368084287485202</v>
      </c>
      <c r="D122" s="21">
        <v>4.6567456987048299</v>
      </c>
      <c r="E122" s="21">
        <v>5.4123941566137397</v>
      </c>
      <c r="F122" s="1">
        <f t="shared" si="0"/>
        <v>14.805948284067089</v>
      </c>
    </row>
    <row r="123" spans="1:6" x14ac:dyDescent="0.35">
      <c r="A123" s="145"/>
      <c r="B123" s="30" t="s">
        <v>20</v>
      </c>
      <c r="C123" s="21">
        <v>7.2308123718197699</v>
      </c>
      <c r="D123" s="21">
        <v>7.0143339087965</v>
      </c>
      <c r="E123" s="21">
        <v>6.9046724221581703</v>
      </c>
      <c r="F123" s="1">
        <f t="shared" si="0"/>
        <v>21.149818702774439</v>
      </c>
    </row>
    <row r="124" spans="1:6" x14ac:dyDescent="0.35">
      <c r="A124" s="145"/>
      <c r="B124" s="30" t="s">
        <v>21</v>
      </c>
      <c r="C124" s="21">
        <v>10.5040430313252</v>
      </c>
      <c r="D124" s="21">
        <v>10.6190233104165</v>
      </c>
      <c r="E124" s="21">
        <v>10.324362674449601</v>
      </c>
      <c r="F124" s="1">
        <f t="shared" si="0"/>
        <v>31.4474290161913</v>
      </c>
    </row>
    <row r="125" spans="1:6" x14ac:dyDescent="0.35">
      <c r="A125" s="145"/>
      <c r="B125" s="30" t="s">
        <v>22</v>
      </c>
      <c r="C125" s="21">
        <v>13.905282938085</v>
      </c>
      <c r="D125" s="21">
        <v>14.7031564164141</v>
      </c>
      <c r="E125" s="21">
        <v>14.853589539355999</v>
      </c>
      <c r="F125" s="1">
        <f t="shared" si="0"/>
        <v>43.462028893855098</v>
      </c>
    </row>
    <row r="126" spans="1:6" x14ac:dyDescent="0.35">
      <c r="A126" s="145"/>
      <c r="B126" s="30" t="s">
        <v>23</v>
      </c>
      <c r="C126" s="21">
        <v>21.531474065910999</v>
      </c>
      <c r="D126" s="21">
        <v>18.814579959789501</v>
      </c>
      <c r="E126" s="21">
        <v>19.829458072507599</v>
      </c>
      <c r="F126" s="1">
        <f t="shared" si="0"/>
        <v>60.175512098208095</v>
      </c>
    </row>
    <row r="127" spans="1:6" x14ac:dyDescent="0.35">
      <c r="A127" s="145"/>
      <c r="B127" s="30" t="s">
        <v>24</v>
      </c>
      <c r="C127" s="21">
        <v>23.7082542339719</v>
      </c>
      <c r="D127" s="21">
        <v>23.101038589044599</v>
      </c>
      <c r="E127" s="21">
        <v>20.2246878430518</v>
      </c>
      <c r="F127" s="1">
        <f t="shared" si="0"/>
        <v>67.033980666068302</v>
      </c>
    </row>
    <row r="128" spans="1:6" x14ac:dyDescent="0.35">
      <c r="A128" s="145"/>
      <c r="B128" s="30" t="s">
        <v>25</v>
      </c>
      <c r="C128" s="21">
        <v>28.432217880143099</v>
      </c>
      <c r="D128" s="21">
        <v>25.991821319986698</v>
      </c>
      <c r="E128" s="21">
        <v>25.338127187840499</v>
      </c>
      <c r="F128" s="1">
        <f t="shared" si="0"/>
        <v>79.762166387970296</v>
      </c>
    </row>
    <row r="129" spans="1:6" x14ac:dyDescent="0.35">
      <c r="A129" s="146"/>
      <c r="B129" s="37" t="s">
        <v>26</v>
      </c>
      <c r="C129" s="22">
        <v>2.5296793901220145</v>
      </c>
      <c r="D129" s="22">
        <v>2.77272474551458</v>
      </c>
      <c r="E129" s="22">
        <v>3.039330092270097</v>
      </c>
      <c r="F129" s="16">
        <v>16.215359467078155</v>
      </c>
    </row>
  </sheetData>
  <mergeCells count="17">
    <mergeCell ref="A70:A81"/>
    <mergeCell ref="A82:A93"/>
    <mergeCell ref="A94:A105"/>
    <mergeCell ref="A106:A117"/>
    <mergeCell ref="A118:A129"/>
    <mergeCell ref="A26:A36"/>
    <mergeCell ref="L26:L36"/>
    <mergeCell ref="A37:A47"/>
    <mergeCell ref="L37:L47"/>
    <mergeCell ref="A48:A58"/>
    <mergeCell ref="L48:L58"/>
    <mergeCell ref="C2:I2"/>
    <mergeCell ref="N2:T2"/>
    <mergeCell ref="A4:A14"/>
    <mergeCell ref="L4:L14"/>
    <mergeCell ref="A15:A25"/>
    <mergeCell ref="L15:L25"/>
  </mergeCells>
  <conditionalFormatting sqref="C70:E79 C81:E91 C106:E115 C93:E93 C117:E127 C129:E12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E79 C81:E8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E8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E91 C93:E9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E91 C119:E127 C71:E79 C107:E115 C81:E81 C93:E93 C117:E117 C129:E12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2:E9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E10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7:E115 C117:E1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E1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9:E127 C129:E12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:E12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25 C37:F5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58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I25 C37:I5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I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I36 B6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I4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I58 C5:I14 C16:I25 C38:I4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I5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 C29 F29:F30 D30 E31:F31 C32:F34 C35:E35 D36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25 G37:I5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I58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6:I36 B60 C4:F5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:P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Q25 O15:T15 N37:Q58 O37:T37 O48:T4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T25 N37:T5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T1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T2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T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T4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T58 N5:T14 N16:T25 N38:T4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T5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25 R37:T5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23AC53E-8CE6-46DF-8747-1FFB7002B4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All'!C36:I36</xm:f>
              <xm:sqref>J36</xm:sqref>
            </x14:sparkline>
          </x14:sparklines>
        </x14:sparklineGroup>
        <x14:sparklineGroup displayEmptyCellsAs="gap" xr2:uid="{88B85A81-B629-4ADA-9691-4527A76B9B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All'!C35:I35</xm:f>
              <xm:sqref>J35</xm:sqref>
            </x14:sparkline>
          </x14:sparklines>
        </x14:sparklineGroup>
        <x14:sparklineGroup displayEmptyCellsAs="gap" xr2:uid="{2DE495AD-D123-4E2F-9771-4D089CB79BF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All'!C34:I34</xm:f>
              <xm:sqref>J34</xm:sqref>
            </x14:sparkline>
          </x14:sparklines>
        </x14:sparklineGroup>
        <x14:sparklineGroup displayEmptyCellsAs="gap" xr2:uid="{479E663A-6097-4561-B9C4-1BFBAB2E44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All'!C33:I33</xm:f>
              <xm:sqref>J33</xm:sqref>
            </x14:sparkline>
          </x14:sparklines>
        </x14:sparklineGroup>
        <x14:sparklineGroup displayEmptyCellsAs="gap" xr2:uid="{7BF7A6A2-EB43-4C6C-A262-C190686343E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All'!C32:I32</xm:f>
              <xm:sqref>J32</xm:sqref>
            </x14:sparkline>
          </x14:sparklines>
        </x14:sparklineGroup>
        <x14:sparklineGroup displayEmptyCellsAs="gap" xr2:uid="{02C6967E-5DA0-4143-9680-8AA46095DF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All'!C31:I31</xm:f>
              <xm:sqref>J31</xm:sqref>
            </x14:sparkline>
          </x14:sparklines>
        </x14:sparklineGroup>
        <x14:sparklineGroup displayEmptyCellsAs="gap" xr2:uid="{3F686DA0-39B7-4913-82DC-1254C4E02D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All'!C30:I30</xm:f>
              <xm:sqref>J30</xm:sqref>
            </x14:sparkline>
          </x14:sparklines>
        </x14:sparklineGroup>
        <x14:sparklineGroup displayEmptyCellsAs="gap" xr2:uid="{0D01C43A-8EFA-46FF-B1AC-91A1D68AF6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All'!C29:I29</xm:f>
              <xm:sqref>J29</xm:sqref>
            </x14:sparkline>
          </x14:sparklines>
        </x14:sparklineGroup>
        <x14:sparklineGroup displayEmptyCellsAs="gap" xr2:uid="{57ECE28A-2D88-453C-9E68-9C156996ED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All'!C28:I28</xm:f>
              <xm:sqref>J28</xm:sqref>
            </x14:sparkline>
          </x14:sparklines>
        </x14:sparklineGroup>
        <x14:sparklineGroup displayEmptyCellsAs="gap" xr2:uid="{B4B74F0E-721D-4BA9-BD25-BEF5003F3C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All'!C27:I27</xm:f>
              <xm:sqref>J27</xm:sqref>
            </x14:sparkline>
          </x14:sparklines>
        </x14:sparklineGroup>
        <x14:sparklineGroup displayEmptyCellsAs="gap" xr2:uid="{F71F585C-9B52-460F-BFA8-5085C25428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All'!C26:I26</xm:f>
              <xm:sqref>J26</xm:sqref>
            </x14:sparkline>
          </x14:sparklines>
        </x14:sparklineGroup>
        <x14:sparklineGroup displayEmptyCellsAs="gap" xr2:uid="{A3BFC04D-6D7B-43CC-AC75-3D3D660D41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All'!N4:T4</xm:f>
              <xm:sqref>U4</xm:sqref>
            </x14:sparkline>
            <x14:sparkline>
              <xm:f>'NordPred All'!N5:T5</xm:f>
              <xm:sqref>U5</xm:sqref>
            </x14:sparkline>
            <x14:sparkline>
              <xm:f>'NordPred All'!N6:T6</xm:f>
              <xm:sqref>U6</xm:sqref>
            </x14:sparkline>
            <x14:sparkline>
              <xm:f>'NordPred All'!N7:T7</xm:f>
              <xm:sqref>U7</xm:sqref>
            </x14:sparkline>
            <x14:sparkline>
              <xm:f>'NordPred All'!N8:T8</xm:f>
              <xm:sqref>U8</xm:sqref>
            </x14:sparkline>
            <x14:sparkline>
              <xm:f>'NordPred All'!N9:T9</xm:f>
              <xm:sqref>U9</xm:sqref>
            </x14:sparkline>
            <x14:sparkline>
              <xm:f>'NordPred All'!N10:T10</xm:f>
              <xm:sqref>U10</xm:sqref>
            </x14:sparkline>
            <x14:sparkline>
              <xm:f>'NordPred All'!N11:T11</xm:f>
              <xm:sqref>U11</xm:sqref>
            </x14:sparkline>
            <x14:sparkline>
              <xm:f>'NordPred All'!N12:T12</xm:f>
              <xm:sqref>U12</xm:sqref>
            </x14:sparkline>
            <x14:sparkline>
              <xm:f>'NordPred All'!N13:T13</xm:f>
              <xm:sqref>U13</xm:sqref>
            </x14:sparkline>
            <x14:sparkline>
              <xm:f>'NordPred All'!N14:T14</xm:f>
              <xm:sqref>U14</xm:sqref>
            </x14:sparkline>
            <x14:sparkline>
              <xm:f>'NordPred All'!N15:T15</xm:f>
              <xm:sqref>U15</xm:sqref>
            </x14:sparkline>
            <x14:sparkline>
              <xm:f>'NordPred All'!N16:T16</xm:f>
              <xm:sqref>U16</xm:sqref>
            </x14:sparkline>
            <x14:sparkline>
              <xm:f>'NordPred All'!N17:T17</xm:f>
              <xm:sqref>U17</xm:sqref>
            </x14:sparkline>
            <x14:sparkline>
              <xm:f>'NordPred All'!N18:T18</xm:f>
              <xm:sqref>U18</xm:sqref>
            </x14:sparkline>
            <x14:sparkline>
              <xm:f>'NordPred All'!N19:T19</xm:f>
              <xm:sqref>U19</xm:sqref>
            </x14:sparkline>
            <x14:sparkline>
              <xm:f>'NordPred All'!N20:T20</xm:f>
              <xm:sqref>U20</xm:sqref>
            </x14:sparkline>
            <x14:sparkline>
              <xm:f>'NordPred All'!N21:T21</xm:f>
              <xm:sqref>U21</xm:sqref>
            </x14:sparkline>
            <x14:sparkline>
              <xm:f>'NordPred All'!N22:T22</xm:f>
              <xm:sqref>U22</xm:sqref>
            </x14:sparkline>
            <x14:sparkline>
              <xm:f>'NordPred All'!N23:T23</xm:f>
              <xm:sqref>U23</xm:sqref>
            </x14:sparkline>
            <x14:sparkline>
              <xm:f>'NordPred All'!N24:T24</xm:f>
              <xm:sqref>U24</xm:sqref>
            </x14:sparkline>
            <x14:sparkline>
              <xm:f>'NordPred All'!N25:T25</xm:f>
              <xm:sqref>U25</xm:sqref>
            </x14:sparkline>
            <x14:sparkline>
              <xm:f>'NordPred All'!N37:T37</xm:f>
              <xm:sqref>U37</xm:sqref>
            </x14:sparkline>
            <x14:sparkline>
              <xm:f>'NordPred All'!N38:T38</xm:f>
              <xm:sqref>U38</xm:sqref>
            </x14:sparkline>
            <x14:sparkline>
              <xm:f>'NordPred All'!N39:T39</xm:f>
              <xm:sqref>U39</xm:sqref>
            </x14:sparkline>
            <x14:sparkline>
              <xm:f>'NordPred All'!N40:T40</xm:f>
              <xm:sqref>U40</xm:sqref>
            </x14:sparkline>
            <x14:sparkline>
              <xm:f>'NordPred All'!N41:T41</xm:f>
              <xm:sqref>U41</xm:sqref>
            </x14:sparkline>
            <x14:sparkline>
              <xm:f>'NordPred All'!N42:T42</xm:f>
              <xm:sqref>U42</xm:sqref>
            </x14:sparkline>
            <x14:sparkline>
              <xm:f>'NordPred All'!N43:T43</xm:f>
              <xm:sqref>U43</xm:sqref>
            </x14:sparkline>
            <x14:sparkline>
              <xm:f>'NordPred All'!N44:T44</xm:f>
              <xm:sqref>U44</xm:sqref>
            </x14:sparkline>
            <x14:sparkline>
              <xm:f>'NordPred All'!N45:T45</xm:f>
              <xm:sqref>U45</xm:sqref>
            </x14:sparkline>
            <x14:sparkline>
              <xm:f>'NordPred All'!N46:T46</xm:f>
              <xm:sqref>U46</xm:sqref>
            </x14:sparkline>
            <x14:sparkline>
              <xm:f>'NordPred All'!N47:T47</xm:f>
              <xm:sqref>U47</xm:sqref>
            </x14:sparkline>
            <x14:sparkline>
              <xm:f>'NordPred All'!N48:T48</xm:f>
              <xm:sqref>U48</xm:sqref>
            </x14:sparkline>
            <x14:sparkline>
              <xm:f>'NordPred All'!N49:T49</xm:f>
              <xm:sqref>U49</xm:sqref>
            </x14:sparkline>
            <x14:sparkline>
              <xm:f>'NordPred All'!N50:T50</xm:f>
              <xm:sqref>U50</xm:sqref>
            </x14:sparkline>
            <x14:sparkline>
              <xm:f>'NordPred All'!N51:T51</xm:f>
              <xm:sqref>U51</xm:sqref>
            </x14:sparkline>
            <x14:sparkline>
              <xm:f>'NordPred All'!N52:T52</xm:f>
              <xm:sqref>U52</xm:sqref>
            </x14:sparkline>
            <x14:sparkline>
              <xm:f>'NordPred All'!N53:T53</xm:f>
              <xm:sqref>U53</xm:sqref>
            </x14:sparkline>
            <x14:sparkline>
              <xm:f>'NordPred All'!N54:T54</xm:f>
              <xm:sqref>U54</xm:sqref>
            </x14:sparkline>
            <x14:sparkline>
              <xm:f>'NordPred All'!N55:T55</xm:f>
              <xm:sqref>U55</xm:sqref>
            </x14:sparkline>
            <x14:sparkline>
              <xm:f>'NordPred All'!N56:T56</xm:f>
              <xm:sqref>U56</xm:sqref>
            </x14:sparkline>
            <x14:sparkline>
              <xm:f>'NordPred All'!N57:T57</xm:f>
              <xm:sqref>U57</xm:sqref>
            </x14:sparkline>
            <x14:sparkline>
              <xm:f>'NordPred All'!N58:T58</xm:f>
              <xm:sqref>U58</xm:sqref>
            </x14:sparkline>
          </x14:sparklines>
        </x14:sparklineGroup>
        <x14:sparklineGroup displayEmptyCellsAs="gap" xr2:uid="{A81EF5CE-372A-4078-82AA-648CE9ABBD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All'!N26:T26</xm:f>
              <xm:sqref>U26</xm:sqref>
            </x14:sparkline>
            <x14:sparkline>
              <xm:f>'NordPred All'!N27:T27</xm:f>
              <xm:sqref>U27</xm:sqref>
            </x14:sparkline>
            <x14:sparkline>
              <xm:f>'NordPred All'!N28:T28</xm:f>
              <xm:sqref>U28</xm:sqref>
            </x14:sparkline>
            <x14:sparkline>
              <xm:f>'NordPred All'!N29:T29</xm:f>
              <xm:sqref>U29</xm:sqref>
            </x14:sparkline>
            <x14:sparkline>
              <xm:f>'NordPred All'!N30:T30</xm:f>
              <xm:sqref>U30</xm:sqref>
            </x14:sparkline>
            <x14:sparkline>
              <xm:f>'NordPred All'!N31:T31</xm:f>
              <xm:sqref>U31</xm:sqref>
            </x14:sparkline>
            <x14:sparkline>
              <xm:f>'NordPred All'!N32:T32</xm:f>
              <xm:sqref>U32</xm:sqref>
            </x14:sparkline>
            <x14:sparkline>
              <xm:f>'NordPred All'!N33:T33</xm:f>
              <xm:sqref>U33</xm:sqref>
            </x14:sparkline>
            <x14:sparkline>
              <xm:f>'NordPred All'!N34:T34</xm:f>
              <xm:sqref>U34</xm:sqref>
            </x14:sparkline>
            <x14:sparkline>
              <xm:f>'NordPred All'!N35:T35</xm:f>
              <xm:sqref>U35</xm:sqref>
            </x14:sparkline>
            <x14:sparkline>
              <xm:f>'NordPred All'!N36:T36</xm:f>
              <xm:sqref>U36</xm:sqref>
            </x14:sparkline>
          </x14:sparklines>
        </x14:sparklineGroup>
        <x14:sparklineGroup displayEmptyCellsAs="gap" xr2:uid="{01BF91FC-4B3A-4278-B247-E929AD58D5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All'!C48:I48</xm:f>
              <xm:sqref>J48</xm:sqref>
            </x14:sparkline>
            <x14:sparkline>
              <xm:f>'NordPred All'!C49:I49</xm:f>
              <xm:sqref>J49</xm:sqref>
            </x14:sparkline>
            <x14:sparkline>
              <xm:f>'NordPred All'!C50:I50</xm:f>
              <xm:sqref>J50</xm:sqref>
            </x14:sparkline>
            <x14:sparkline>
              <xm:f>'NordPred All'!C51:I51</xm:f>
              <xm:sqref>J51</xm:sqref>
            </x14:sparkline>
            <x14:sparkline>
              <xm:f>'NordPred All'!C52:I52</xm:f>
              <xm:sqref>J52</xm:sqref>
            </x14:sparkline>
            <x14:sparkline>
              <xm:f>'NordPred All'!C53:I53</xm:f>
              <xm:sqref>J53</xm:sqref>
            </x14:sparkline>
            <x14:sparkline>
              <xm:f>'NordPred All'!C54:I54</xm:f>
              <xm:sqref>J54</xm:sqref>
            </x14:sparkline>
            <x14:sparkline>
              <xm:f>'NordPred All'!C55:I55</xm:f>
              <xm:sqref>J55</xm:sqref>
            </x14:sparkline>
            <x14:sparkline>
              <xm:f>'NordPred All'!C56:I56</xm:f>
              <xm:sqref>J56</xm:sqref>
            </x14:sparkline>
            <x14:sparkline>
              <xm:f>'NordPred All'!C57:I57</xm:f>
              <xm:sqref>J57</xm:sqref>
            </x14:sparkline>
            <x14:sparkline>
              <xm:f>'NordPred All'!C58:I58</xm:f>
              <xm:sqref>J58</xm:sqref>
            </x14:sparkline>
          </x14:sparklines>
        </x14:sparklineGroup>
        <x14:sparklineGroup displayEmptyCellsAs="gap" xr2:uid="{F77DA7C7-C37B-40F0-ADDE-3F5072E36F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All'!C37:I37</xm:f>
              <xm:sqref>J37</xm:sqref>
            </x14:sparkline>
            <x14:sparkline>
              <xm:f>'NordPred All'!C38:I38</xm:f>
              <xm:sqref>J38</xm:sqref>
            </x14:sparkline>
            <x14:sparkline>
              <xm:f>'NordPred All'!C39:I39</xm:f>
              <xm:sqref>J39</xm:sqref>
            </x14:sparkline>
            <x14:sparkline>
              <xm:f>'NordPred All'!C40:I40</xm:f>
              <xm:sqref>J40</xm:sqref>
            </x14:sparkline>
            <x14:sparkline>
              <xm:f>'NordPred All'!C41:I41</xm:f>
              <xm:sqref>J41</xm:sqref>
            </x14:sparkline>
            <x14:sparkline>
              <xm:f>'NordPred All'!C42:I42</xm:f>
              <xm:sqref>J42</xm:sqref>
            </x14:sparkline>
            <x14:sparkline>
              <xm:f>'NordPred All'!C43:I43</xm:f>
              <xm:sqref>J43</xm:sqref>
            </x14:sparkline>
            <x14:sparkline>
              <xm:f>'NordPred All'!C44:I44</xm:f>
              <xm:sqref>J44</xm:sqref>
            </x14:sparkline>
            <x14:sparkline>
              <xm:f>'NordPred All'!C45:I45</xm:f>
              <xm:sqref>J45</xm:sqref>
            </x14:sparkline>
            <x14:sparkline>
              <xm:f>'NordPred All'!C46:I46</xm:f>
              <xm:sqref>J46</xm:sqref>
            </x14:sparkline>
            <x14:sparkline>
              <xm:f>'NordPred All'!C47:I47</xm:f>
              <xm:sqref>J47</xm:sqref>
            </x14:sparkline>
          </x14:sparklines>
        </x14:sparklineGroup>
        <x14:sparklineGroup displayEmptyCellsAs="gap" xr2:uid="{E67ECE47-4935-4395-85A1-BAFCE29C37C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All'!C15:I15</xm:f>
              <xm:sqref>J15</xm:sqref>
            </x14:sparkline>
            <x14:sparkline>
              <xm:f>'NordPred All'!C16:I16</xm:f>
              <xm:sqref>J16</xm:sqref>
            </x14:sparkline>
            <x14:sparkline>
              <xm:f>'NordPred All'!C17:I17</xm:f>
              <xm:sqref>J17</xm:sqref>
            </x14:sparkline>
            <x14:sparkline>
              <xm:f>'NordPred All'!C18:I18</xm:f>
              <xm:sqref>J18</xm:sqref>
            </x14:sparkline>
            <x14:sparkline>
              <xm:f>'NordPred All'!C19:I19</xm:f>
              <xm:sqref>J19</xm:sqref>
            </x14:sparkline>
            <x14:sparkline>
              <xm:f>'NordPred All'!C20:I20</xm:f>
              <xm:sqref>J20</xm:sqref>
            </x14:sparkline>
            <x14:sparkline>
              <xm:f>'NordPred All'!C21:I21</xm:f>
              <xm:sqref>J21</xm:sqref>
            </x14:sparkline>
            <x14:sparkline>
              <xm:f>'NordPred All'!C22:I22</xm:f>
              <xm:sqref>J22</xm:sqref>
            </x14:sparkline>
            <x14:sparkline>
              <xm:f>'NordPred All'!C23:I23</xm:f>
              <xm:sqref>J23</xm:sqref>
            </x14:sparkline>
            <x14:sparkline>
              <xm:f>'NordPred All'!C24:I24</xm:f>
              <xm:sqref>J24</xm:sqref>
            </x14:sparkline>
            <x14:sparkline>
              <xm:f>'NordPred All'!C25:I25</xm:f>
              <xm:sqref>J25</xm:sqref>
            </x14:sparkline>
          </x14:sparklines>
        </x14:sparklineGroup>
        <x14:sparklineGroup displayEmptyCellsAs="gap" xr2:uid="{00EDE3A2-E44A-47F1-9BAB-329326C13F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All'!C4:I4</xm:f>
              <xm:sqref>J4</xm:sqref>
            </x14:sparkline>
            <x14:sparkline>
              <xm:f>'NordPred All'!C5:I5</xm:f>
              <xm:sqref>J5</xm:sqref>
            </x14:sparkline>
            <x14:sparkline>
              <xm:f>'NordPred All'!C6:I6</xm:f>
              <xm:sqref>J6</xm:sqref>
            </x14:sparkline>
            <x14:sparkline>
              <xm:f>'NordPred All'!C7:I7</xm:f>
              <xm:sqref>J7</xm:sqref>
            </x14:sparkline>
            <x14:sparkline>
              <xm:f>'NordPred All'!C8:I8</xm:f>
              <xm:sqref>J8</xm:sqref>
            </x14:sparkline>
            <x14:sparkline>
              <xm:f>'NordPred All'!C9:I9</xm:f>
              <xm:sqref>J9</xm:sqref>
            </x14:sparkline>
            <x14:sparkline>
              <xm:f>'NordPred All'!C10:I10</xm:f>
              <xm:sqref>J10</xm:sqref>
            </x14:sparkline>
            <x14:sparkline>
              <xm:f>'NordPred All'!C11:I11</xm:f>
              <xm:sqref>J11</xm:sqref>
            </x14:sparkline>
            <x14:sparkline>
              <xm:f>'NordPred All'!C12:I12</xm:f>
              <xm:sqref>J12</xm:sqref>
            </x14:sparkline>
            <x14:sparkline>
              <xm:f>'NordPred All'!C13:I13</xm:f>
              <xm:sqref>J13</xm:sqref>
            </x14:sparkline>
            <x14:sparkline>
              <xm:f>'NordPred All'!C14:I14</xm:f>
              <xm:sqref>J14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CCDC-36E8-4770-BD63-FC9646C61FCA}">
  <sheetPr>
    <tabColor rgb="FFFFFF00"/>
  </sheetPr>
  <dimension ref="A1:H2881"/>
  <sheetViews>
    <sheetView workbookViewId="0">
      <selection activeCell="C2882" sqref="C2882"/>
    </sheetView>
  </sheetViews>
  <sheetFormatPr defaultRowHeight="14.5" x14ac:dyDescent="0.35"/>
  <cols>
    <col min="1" max="1" width="17.81640625" customWidth="1"/>
    <col min="2" max="2" width="16.36328125" bestFit="1" customWidth="1"/>
    <col min="3" max="3" width="18.81640625" bestFit="1" customWidth="1"/>
    <col min="4" max="4" width="19.36328125" bestFit="1" customWidth="1"/>
    <col min="5" max="5" width="14.54296875" bestFit="1" customWidth="1"/>
    <col min="6" max="6" width="19.54296875" bestFit="1" customWidth="1"/>
    <col min="7" max="7" width="10.453125" bestFit="1" customWidth="1"/>
    <col min="8" max="8" width="14.7265625" bestFit="1" customWidth="1"/>
  </cols>
  <sheetData>
    <row r="1" spans="1:8" x14ac:dyDescent="0.35">
      <c r="A1" s="2" t="s">
        <v>0</v>
      </c>
      <c r="B1" s="2" t="s">
        <v>116</v>
      </c>
      <c r="C1" s="2" t="s">
        <v>37</v>
      </c>
      <c r="D1" s="2" t="s">
        <v>105</v>
      </c>
      <c r="E1" s="2" t="s">
        <v>117</v>
      </c>
      <c r="F1" s="2" t="s">
        <v>108</v>
      </c>
      <c r="G1" s="2" t="s">
        <v>106</v>
      </c>
      <c r="H1" s="2" t="s">
        <v>107</v>
      </c>
    </row>
    <row r="2" spans="1:8" hidden="1" x14ac:dyDescent="0.35">
      <c r="A2" t="s">
        <v>94</v>
      </c>
      <c r="B2" t="s">
        <v>15</v>
      </c>
      <c r="C2" t="s">
        <v>32</v>
      </c>
      <c r="D2" t="s">
        <v>32</v>
      </c>
      <c r="E2" t="s">
        <v>95</v>
      </c>
      <c r="F2">
        <v>2.7130306737616319E-2</v>
      </c>
      <c r="G2">
        <v>244</v>
      </c>
      <c r="H2">
        <v>899363219</v>
      </c>
    </row>
    <row r="3" spans="1:8" hidden="1" x14ac:dyDescent="0.35">
      <c r="A3" t="s">
        <v>94</v>
      </c>
      <c r="B3" t="s">
        <v>15</v>
      </c>
      <c r="C3" t="s">
        <v>32</v>
      </c>
      <c r="D3" t="s">
        <v>32</v>
      </c>
      <c r="E3" t="s">
        <v>96</v>
      </c>
      <c r="F3">
        <v>2.0458919834923778E-2</v>
      </c>
      <c r="G3">
        <v>184</v>
      </c>
      <c r="H3">
        <v>899363219</v>
      </c>
    </row>
    <row r="4" spans="1:8" hidden="1" x14ac:dyDescent="0.35">
      <c r="A4" t="s">
        <v>94</v>
      </c>
      <c r="B4" t="s">
        <v>15</v>
      </c>
      <c r="C4" t="s">
        <v>32</v>
      </c>
      <c r="D4" t="s">
        <v>32</v>
      </c>
      <c r="E4" t="s">
        <v>97</v>
      </c>
      <c r="F4">
        <v>1.912464245438527E-2</v>
      </c>
      <c r="G4">
        <v>172</v>
      </c>
      <c r="H4">
        <v>899363219</v>
      </c>
    </row>
    <row r="5" spans="1:8" hidden="1" x14ac:dyDescent="0.35">
      <c r="A5" t="s">
        <v>94</v>
      </c>
      <c r="B5" t="s">
        <v>15</v>
      </c>
      <c r="C5" t="s">
        <v>32</v>
      </c>
      <c r="D5" t="s">
        <v>32</v>
      </c>
      <c r="E5" t="s">
        <v>98</v>
      </c>
      <c r="F5">
        <v>1.423229205907741E-2</v>
      </c>
      <c r="G5">
        <v>128</v>
      </c>
      <c r="H5">
        <v>899363219</v>
      </c>
    </row>
    <row r="6" spans="1:8" hidden="1" x14ac:dyDescent="0.35">
      <c r="A6" t="s">
        <v>94</v>
      </c>
      <c r="B6" t="s">
        <v>15</v>
      </c>
      <c r="C6" t="s">
        <v>32</v>
      </c>
      <c r="D6" t="s">
        <v>33</v>
      </c>
      <c r="E6" t="s">
        <v>95</v>
      </c>
      <c r="F6">
        <v>2.3905803067981589E-2</v>
      </c>
      <c r="G6">
        <v>215</v>
      </c>
      <c r="H6">
        <v>899363219</v>
      </c>
    </row>
    <row r="7" spans="1:8" hidden="1" x14ac:dyDescent="0.35">
      <c r="A7" t="s">
        <v>94</v>
      </c>
      <c r="B7" t="s">
        <v>15</v>
      </c>
      <c r="C7" t="s">
        <v>32</v>
      </c>
      <c r="D7" t="s">
        <v>33</v>
      </c>
      <c r="E7" t="s">
        <v>96</v>
      </c>
      <c r="F7">
        <v>1.912464245438527E-2</v>
      </c>
      <c r="G7">
        <v>172</v>
      </c>
      <c r="H7">
        <v>899363219</v>
      </c>
    </row>
    <row r="8" spans="1:8" hidden="1" x14ac:dyDescent="0.35">
      <c r="A8" t="s">
        <v>94</v>
      </c>
      <c r="B8" t="s">
        <v>15</v>
      </c>
      <c r="C8" t="s">
        <v>32</v>
      </c>
      <c r="D8" t="s">
        <v>33</v>
      </c>
      <c r="E8" t="s">
        <v>97</v>
      </c>
      <c r="F8">
        <v>1.745679572871214E-2</v>
      </c>
      <c r="G8">
        <v>157</v>
      </c>
      <c r="H8">
        <v>899363219</v>
      </c>
    </row>
    <row r="9" spans="1:8" hidden="1" x14ac:dyDescent="0.35">
      <c r="A9" t="s">
        <v>94</v>
      </c>
      <c r="B9" t="s">
        <v>15</v>
      </c>
      <c r="C9" t="s">
        <v>32</v>
      </c>
      <c r="D9" t="s">
        <v>33</v>
      </c>
      <c r="E9" t="s">
        <v>98</v>
      </c>
      <c r="F9">
        <v>1.36763431505197E-2</v>
      </c>
      <c r="G9">
        <v>123</v>
      </c>
      <c r="H9">
        <v>899363219</v>
      </c>
    </row>
    <row r="10" spans="1:8" hidden="1" x14ac:dyDescent="0.35">
      <c r="A10" t="s">
        <v>94</v>
      </c>
      <c r="B10" t="s">
        <v>15</v>
      </c>
      <c r="C10" t="s">
        <v>32</v>
      </c>
      <c r="D10" t="s">
        <v>34</v>
      </c>
      <c r="E10" t="s">
        <v>95</v>
      </c>
      <c r="F10">
        <v>3.2245036696347258E-3</v>
      </c>
      <c r="G10">
        <v>29</v>
      </c>
      <c r="H10">
        <v>899363219</v>
      </c>
    </row>
    <row r="11" spans="1:8" hidden="1" x14ac:dyDescent="0.35">
      <c r="A11" t="s">
        <v>94</v>
      </c>
      <c r="B11" t="s">
        <v>15</v>
      </c>
      <c r="C11" t="s">
        <v>32</v>
      </c>
      <c r="D11" t="s">
        <v>34</v>
      </c>
      <c r="E11" t="s">
        <v>96</v>
      </c>
      <c r="F11">
        <v>1.334277380538507E-3</v>
      </c>
      <c r="G11">
        <v>12</v>
      </c>
      <c r="H11">
        <v>899363219</v>
      </c>
    </row>
    <row r="12" spans="1:8" hidden="1" x14ac:dyDescent="0.35">
      <c r="A12" t="s">
        <v>94</v>
      </c>
      <c r="B12" t="s">
        <v>15</v>
      </c>
      <c r="C12" t="s">
        <v>32</v>
      </c>
      <c r="D12" t="s">
        <v>34</v>
      </c>
      <c r="E12" t="s">
        <v>97</v>
      </c>
      <c r="F12">
        <v>1.667846725673134E-3</v>
      </c>
      <c r="G12">
        <v>15</v>
      </c>
      <c r="H12">
        <v>899363219</v>
      </c>
    </row>
    <row r="13" spans="1:8" hidden="1" x14ac:dyDescent="0.35">
      <c r="A13" t="s">
        <v>94</v>
      </c>
      <c r="B13" t="s">
        <v>15</v>
      </c>
      <c r="C13" t="s">
        <v>32</v>
      </c>
      <c r="D13" t="s">
        <v>34</v>
      </c>
      <c r="E13" t="s">
        <v>98</v>
      </c>
      <c r="F13" t="s">
        <v>58</v>
      </c>
      <c r="G13" t="s">
        <v>58</v>
      </c>
      <c r="H13">
        <v>899363219</v>
      </c>
    </row>
    <row r="14" spans="1:8" hidden="1" x14ac:dyDescent="0.35">
      <c r="A14" t="s">
        <v>94</v>
      </c>
      <c r="B14" t="s">
        <v>15</v>
      </c>
      <c r="C14" t="s">
        <v>36</v>
      </c>
      <c r="D14" t="s">
        <v>32</v>
      </c>
      <c r="E14" t="s">
        <v>95</v>
      </c>
      <c r="F14">
        <v>9.8958905723272646E-3</v>
      </c>
      <c r="G14">
        <v>89</v>
      </c>
      <c r="H14">
        <v>899363219</v>
      </c>
    </row>
    <row r="15" spans="1:8" hidden="1" x14ac:dyDescent="0.35">
      <c r="A15" t="s">
        <v>94</v>
      </c>
      <c r="B15" t="s">
        <v>15</v>
      </c>
      <c r="C15" t="s">
        <v>36</v>
      </c>
      <c r="D15" t="s">
        <v>32</v>
      </c>
      <c r="E15" t="s">
        <v>96</v>
      </c>
      <c r="F15">
        <v>7.6720949380964173E-3</v>
      </c>
      <c r="G15">
        <v>69</v>
      </c>
      <c r="H15">
        <v>899363219</v>
      </c>
    </row>
    <row r="16" spans="1:8" hidden="1" x14ac:dyDescent="0.35">
      <c r="A16" t="s">
        <v>94</v>
      </c>
      <c r="B16" t="s">
        <v>15</v>
      </c>
      <c r="C16" t="s">
        <v>36</v>
      </c>
      <c r="D16" t="s">
        <v>32</v>
      </c>
      <c r="E16" t="s">
        <v>97</v>
      </c>
      <c r="F16">
        <v>9.1175621003464682E-3</v>
      </c>
      <c r="G16">
        <v>82</v>
      </c>
      <c r="H16">
        <v>899363219</v>
      </c>
    </row>
    <row r="17" spans="1:8" hidden="1" x14ac:dyDescent="0.35">
      <c r="A17" t="s">
        <v>94</v>
      </c>
      <c r="B17" t="s">
        <v>15</v>
      </c>
      <c r="C17" t="s">
        <v>36</v>
      </c>
      <c r="D17" t="s">
        <v>32</v>
      </c>
      <c r="E17" t="s">
        <v>98</v>
      </c>
      <c r="F17">
        <v>5.781868649000199E-3</v>
      </c>
      <c r="G17">
        <v>52</v>
      </c>
      <c r="H17">
        <v>899363219</v>
      </c>
    </row>
    <row r="18" spans="1:8" hidden="1" x14ac:dyDescent="0.35">
      <c r="A18" t="s">
        <v>94</v>
      </c>
      <c r="B18" t="s">
        <v>15</v>
      </c>
      <c r="C18" t="s">
        <v>36</v>
      </c>
      <c r="D18" t="s">
        <v>33</v>
      </c>
      <c r="E18" t="s">
        <v>95</v>
      </c>
      <c r="F18">
        <v>9.2287518820580085E-3</v>
      </c>
      <c r="G18">
        <v>83</v>
      </c>
      <c r="H18">
        <v>899363219</v>
      </c>
    </row>
    <row r="19" spans="1:8" hidden="1" x14ac:dyDescent="0.35">
      <c r="A19" t="s">
        <v>94</v>
      </c>
      <c r="B19" t="s">
        <v>15</v>
      </c>
      <c r="C19" t="s">
        <v>36</v>
      </c>
      <c r="D19" t="s">
        <v>33</v>
      </c>
      <c r="E19" t="s">
        <v>96</v>
      </c>
      <c r="F19">
        <v>7.5609051563848752E-3</v>
      </c>
      <c r="G19">
        <v>68</v>
      </c>
      <c r="H19">
        <v>899363219</v>
      </c>
    </row>
    <row r="20" spans="1:8" hidden="1" x14ac:dyDescent="0.35">
      <c r="A20" t="s">
        <v>94</v>
      </c>
      <c r="B20" t="s">
        <v>15</v>
      </c>
      <c r="C20" t="s">
        <v>36</v>
      </c>
      <c r="D20" t="s">
        <v>33</v>
      </c>
      <c r="E20" t="s">
        <v>97</v>
      </c>
      <c r="F20">
        <v>8.7839927552118401E-3</v>
      </c>
      <c r="G20">
        <v>79</v>
      </c>
      <c r="H20">
        <v>899363219</v>
      </c>
    </row>
    <row r="21" spans="1:8" hidden="1" x14ac:dyDescent="0.35">
      <c r="A21" t="s">
        <v>94</v>
      </c>
      <c r="B21" t="s">
        <v>15</v>
      </c>
      <c r="C21" t="s">
        <v>36</v>
      </c>
      <c r="D21" t="s">
        <v>33</v>
      </c>
      <c r="E21" t="s">
        <v>98</v>
      </c>
      <c r="F21">
        <v>5.781868649000199E-3</v>
      </c>
      <c r="G21">
        <v>52</v>
      </c>
      <c r="H21">
        <v>899363219</v>
      </c>
    </row>
    <row r="22" spans="1:8" hidden="1" x14ac:dyDescent="0.35">
      <c r="A22" t="s">
        <v>94</v>
      </c>
      <c r="B22" t="s">
        <v>15</v>
      </c>
      <c r="C22" t="s">
        <v>36</v>
      </c>
      <c r="D22" t="s">
        <v>34</v>
      </c>
      <c r="E22" t="s">
        <v>95</v>
      </c>
      <c r="F22" t="s">
        <v>58</v>
      </c>
      <c r="G22" t="s">
        <v>58</v>
      </c>
      <c r="H22">
        <v>899363219</v>
      </c>
    </row>
    <row r="23" spans="1:8" hidden="1" x14ac:dyDescent="0.35">
      <c r="A23" t="s">
        <v>94</v>
      </c>
      <c r="B23" t="s">
        <v>15</v>
      </c>
      <c r="C23" t="s">
        <v>36</v>
      </c>
      <c r="D23" t="s">
        <v>34</v>
      </c>
      <c r="E23" t="s">
        <v>96</v>
      </c>
      <c r="F23" t="s">
        <v>58</v>
      </c>
      <c r="G23" t="s">
        <v>58</v>
      </c>
      <c r="H23">
        <v>899363219</v>
      </c>
    </row>
    <row r="24" spans="1:8" hidden="1" x14ac:dyDescent="0.35">
      <c r="A24" t="s">
        <v>94</v>
      </c>
      <c r="B24" t="s">
        <v>15</v>
      </c>
      <c r="C24" t="s">
        <v>36</v>
      </c>
      <c r="D24" t="s">
        <v>34</v>
      </c>
      <c r="E24" t="s">
        <v>97</v>
      </c>
      <c r="F24" t="s">
        <v>58</v>
      </c>
      <c r="G24" t="s">
        <v>58</v>
      </c>
      <c r="H24">
        <v>899363219</v>
      </c>
    </row>
    <row r="25" spans="1:8" hidden="1" x14ac:dyDescent="0.35">
      <c r="A25" t="s">
        <v>94</v>
      </c>
      <c r="B25" t="s">
        <v>15</v>
      </c>
      <c r="C25" t="s">
        <v>36</v>
      </c>
      <c r="D25" t="s">
        <v>34</v>
      </c>
      <c r="E25" t="s">
        <v>98</v>
      </c>
      <c r="F25" t="s">
        <v>58</v>
      </c>
      <c r="G25" t="s">
        <v>58</v>
      </c>
      <c r="H25">
        <v>899363219</v>
      </c>
    </row>
    <row r="26" spans="1:8" hidden="1" x14ac:dyDescent="0.35">
      <c r="A26" t="s">
        <v>94</v>
      </c>
      <c r="B26" t="s">
        <v>15</v>
      </c>
      <c r="C26" t="s">
        <v>35</v>
      </c>
      <c r="D26" t="s">
        <v>32</v>
      </c>
      <c r="E26" t="s">
        <v>95</v>
      </c>
      <c r="F26">
        <v>8.3392336283656717E-3</v>
      </c>
      <c r="G26">
        <v>75</v>
      </c>
      <c r="H26">
        <v>899363219</v>
      </c>
    </row>
    <row r="27" spans="1:8" hidden="1" x14ac:dyDescent="0.35">
      <c r="A27" t="s">
        <v>94</v>
      </c>
      <c r="B27" t="s">
        <v>15</v>
      </c>
      <c r="C27" t="s">
        <v>35</v>
      </c>
      <c r="D27" t="s">
        <v>32</v>
      </c>
      <c r="E27" t="s">
        <v>96</v>
      </c>
      <c r="F27">
        <v>7.2273358112502481E-3</v>
      </c>
      <c r="G27">
        <v>65</v>
      </c>
      <c r="H27">
        <v>899363219</v>
      </c>
    </row>
    <row r="28" spans="1:8" hidden="1" x14ac:dyDescent="0.35">
      <c r="A28" t="s">
        <v>94</v>
      </c>
      <c r="B28" t="s">
        <v>15</v>
      </c>
      <c r="C28" t="s">
        <v>35</v>
      </c>
      <c r="D28" t="s">
        <v>32</v>
      </c>
      <c r="E28" t="s">
        <v>97</v>
      </c>
      <c r="F28">
        <v>5.1147299587309463E-3</v>
      </c>
      <c r="G28">
        <v>46</v>
      </c>
      <c r="H28">
        <v>899363219</v>
      </c>
    </row>
    <row r="29" spans="1:8" hidden="1" x14ac:dyDescent="0.35">
      <c r="A29" t="s">
        <v>94</v>
      </c>
      <c r="B29" t="s">
        <v>15</v>
      </c>
      <c r="C29" t="s">
        <v>35</v>
      </c>
      <c r="D29" t="s">
        <v>32</v>
      </c>
      <c r="E29" t="s">
        <v>98</v>
      </c>
      <c r="F29">
        <v>5.1147299587309463E-3</v>
      </c>
      <c r="G29">
        <v>46</v>
      </c>
      <c r="H29">
        <v>899363219</v>
      </c>
    </row>
    <row r="30" spans="1:8" hidden="1" x14ac:dyDescent="0.35">
      <c r="A30" t="s">
        <v>94</v>
      </c>
      <c r="B30" t="s">
        <v>15</v>
      </c>
      <c r="C30" t="s">
        <v>35</v>
      </c>
      <c r="D30" t="s">
        <v>33</v>
      </c>
      <c r="E30" t="s">
        <v>95</v>
      </c>
      <c r="F30">
        <v>7.0049562478271639E-3</v>
      </c>
      <c r="G30">
        <v>63</v>
      </c>
      <c r="H30">
        <v>899363219</v>
      </c>
    </row>
    <row r="31" spans="1:8" hidden="1" x14ac:dyDescent="0.35">
      <c r="A31" t="s">
        <v>94</v>
      </c>
      <c r="B31" t="s">
        <v>15</v>
      </c>
      <c r="C31" t="s">
        <v>35</v>
      </c>
      <c r="D31" t="s">
        <v>33</v>
      </c>
      <c r="E31" t="s">
        <v>96</v>
      </c>
      <c r="F31">
        <v>6.4490073392694533E-3</v>
      </c>
      <c r="G31">
        <v>58</v>
      </c>
      <c r="H31">
        <v>899363219</v>
      </c>
    </row>
    <row r="32" spans="1:8" hidden="1" x14ac:dyDescent="0.35">
      <c r="A32" t="s">
        <v>94</v>
      </c>
      <c r="B32" t="s">
        <v>15</v>
      </c>
      <c r="C32" t="s">
        <v>35</v>
      </c>
      <c r="D32" t="s">
        <v>33</v>
      </c>
      <c r="E32" t="s">
        <v>97</v>
      </c>
      <c r="F32">
        <v>4.336401486750149E-3</v>
      </c>
      <c r="G32">
        <v>39</v>
      </c>
      <c r="H32">
        <v>899363219</v>
      </c>
    </row>
    <row r="33" spans="1:8" hidden="1" x14ac:dyDescent="0.35">
      <c r="A33" t="s">
        <v>94</v>
      </c>
      <c r="B33" t="s">
        <v>15</v>
      </c>
      <c r="C33" t="s">
        <v>35</v>
      </c>
      <c r="D33" t="s">
        <v>33</v>
      </c>
      <c r="E33" t="s">
        <v>98</v>
      </c>
      <c r="F33">
        <v>4.7811606135963183E-3</v>
      </c>
      <c r="G33">
        <v>43</v>
      </c>
      <c r="H33">
        <v>899363219</v>
      </c>
    </row>
    <row r="34" spans="1:8" hidden="1" x14ac:dyDescent="0.35">
      <c r="A34" t="s">
        <v>94</v>
      </c>
      <c r="B34" t="s">
        <v>15</v>
      </c>
      <c r="C34" t="s">
        <v>35</v>
      </c>
      <c r="D34" t="s">
        <v>34</v>
      </c>
      <c r="E34" t="s">
        <v>95</v>
      </c>
      <c r="F34">
        <v>1.334277380538507E-3</v>
      </c>
      <c r="G34">
        <v>12</v>
      </c>
      <c r="H34">
        <v>899363219</v>
      </c>
    </row>
    <row r="35" spans="1:8" hidden="1" x14ac:dyDescent="0.35">
      <c r="A35" t="s">
        <v>94</v>
      </c>
      <c r="B35" t="s">
        <v>15</v>
      </c>
      <c r="C35" t="s">
        <v>35</v>
      </c>
      <c r="D35" t="s">
        <v>34</v>
      </c>
      <c r="E35" t="s">
        <v>96</v>
      </c>
      <c r="F35" t="s">
        <v>58</v>
      </c>
      <c r="G35" t="s">
        <v>58</v>
      </c>
      <c r="H35">
        <v>899363219</v>
      </c>
    </row>
    <row r="36" spans="1:8" hidden="1" x14ac:dyDescent="0.35">
      <c r="A36" t="s">
        <v>94</v>
      </c>
      <c r="B36" t="s">
        <v>15</v>
      </c>
      <c r="C36" t="s">
        <v>35</v>
      </c>
      <c r="D36" t="s">
        <v>34</v>
      </c>
      <c r="E36" t="s">
        <v>97</v>
      </c>
      <c r="F36" t="s">
        <v>58</v>
      </c>
      <c r="G36" t="s">
        <v>58</v>
      </c>
      <c r="H36">
        <v>899363219</v>
      </c>
    </row>
    <row r="37" spans="1:8" hidden="1" x14ac:dyDescent="0.35">
      <c r="A37" t="s">
        <v>94</v>
      </c>
      <c r="B37" t="s">
        <v>15</v>
      </c>
      <c r="C37" t="s">
        <v>35</v>
      </c>
      <c r="D37" t="s">
        <v>34</v>
      </c>
      <c r="E37" t="s">
        <v>98</v>
      </c>
      <c r="F37" t="s">
        <v>58</v>
      </c>
      <c r="G37" t="s">
        <v>58</v>
      </c>
      <c r="H37">
        <v>899363219</v>
      </c>
    </row>
    <row r="38" spans="1:8" hidden="1" x14ac:dyDescent="0.35">
      <c r="A38" t="s">
        <v>94</v>
      </c>
      <c r="B38" t="s">
        <v>15</v>
      </c>
      <c r="C38" t="s">
        <v>99</v>
      </c>
      <c r="D38" t="s">
        <v>32</v>
      </c>
      <c r="E38" t="s">
        <v>95</v>
      </c>
      <c r="F38">
        <v>8.8951825369233822E-3</v>
      </c>
      <c r="G38">
        <v>80</v>
      </c>
      <c r="H38">
        <v>899363219</v>
      </c>
    </row>
    <row r="39" spans="1:8" hidden="1" x14ac:dyDescent="0.35">
      <c r="A39" t="s">
        <v>94</v>
      </c>
      <c r="B39" t="s">
        <v>15</v>
      </c>
      <c r="C39" t="s">
        <v>99</v>
      </c>
      <c r="D39" t="s">
        <v>32</v>
      </c>
      <c r="E39" t="s">
        <v>96</v>
      </c>
      <c r="F39">
        <v>5.5594890855771148E-3</v>
      </c>
      <c r="G39">
        <v>50</v>
      </c>
      <c r="H39">
        <v>899363219</v>
      </c>
    </row>
    <row r="40" spans="1:8" hidden="1" x14ac:dyDescent="0.35">
      <c r="A40" t="s">
        <v>94</v>
      </c>
      <c r="B40" t="s">
        <v>15</v>
      </c>
      <c r="C40" t="s">
        <v>99</v>
      </c>
      <c r="D40" t="s">
        <v>32</v>
      </c>
      <c r="E40" t="s">
        <v>97</v>
      </c>
      <c r="F40">
        <v>4.8923503953078604E-3</v>
      </c>
      <c r="G40">
        <v>44</v>
      </c>
      <c r="H40">
        <v>899363219</v>
      </c>
    </row>
    <row r="41" spans="1:8" hidden="1" x14ac:dyDescent="0.35">
      <c r="A41" t="s">
        <v>94</v>
      </c>
      <c r="B41" t="s">
        <v>15</v>
      </c>
      <c r="C41" t="s">
        <v>99</v>
      </c>
      <c r="D41" t="s">
        <v>32</v>
      </c>
      <c r="E41" t="s">
        <v>98</v>
      </c>
      <c r="F41">
        <v>3.3356934513462692E-3</v>
      </c>
      <c r="G41">
        <v>30</v>
      </c>
      <c r="H41">
        <v>899363219</v>
      </c>
    </row>
    <row r="42" spans="1:8" hidden="1" x14ac:dyDescent="0.35">
      <c r="A42" t="s">
        <v>94</v>
      </c>
      <c r="B42" t="s">
        <v>15</v>
      </c>
      <c r="C42" t="s">
        <v>99</v>
      </c>
      <c r="D42" t="s">
        <v>33</v>
      </c>
      <c r="E42" t="s">
        <v>95</v>
      </c>
      <c r="F42">
        <v>7.6720949380964173E-3</v>
      </c>
      <c r="G42">
        <v>69</v>
      </c>
      <c r="H42">
        <v>899363219</v>
      </c>
    </row>
    <row r="43" spans="1:8" hidden="1" x14ac:dyDescent="0.35">
      <c r="A43" t="s">
        <v>94</v>
      </c>
      <c r="B43" t="s">
        <v>15</v>
      </c>
      <c r="C43" t="s">
        <v>99</v>
      </c>
      <c r="D43" t="s">
        <v>33</v>
      </c>
      <c r="E43" t="s">
        <v>96</v>
      </c>
      <c r="F43">
        <v>5.1147299587309463E-3</v>
      </c>
      <c r="G43">
        <v>46</v>
      </c>
      <c r="H43">
        <v>899363219</v>
      </c>
    </row>
    <row r="44" spans="1:8" hidden="1" x14ac:dyDescent="0.35">
      <c r="A44" t="s">
        <v>94</v>
      </c>
      <c r="B44" t="s">
        <v>15</v>
      </c>
      <c r="C44" t="s">
        <v>99</v>
      </c>
      <c r="D44" t="s">
        <v>33</v>
      </c>
      <c r="E44" t="s">
        <v>97</v>
      </c>
      <c r="F44">
        <v>4.336401486750149E-3</v>
      </c>
      <c r="G44">
        <v>39</v>
      </c>
      <c r="H44">
        <v>899363219</v>
      </c>
    </row>
    <row r="45" spans="1:8" hidden="1" x14ac:dyDescent="0.35">
      <c r="A45" t="s">
        <v>94</v>
      </c>
      <c r="B45" t="s">
        <v>15</v>
      </c>
      <c r="C45" t="s">
        <v>99</v>
      </c>
      <c r="D45" t="s">
        <v>33</v>
      </c>
      <c r="E45" t="s">
        <v>98</v>
      </c>
      <c r="F45">
        <v>3.1133138879231841E-3</v>
      </c>
      <c r="G45">
        <v>28</v>
      </c>
      <c r="H45">
        <v>899363219</v>
      </c>
    </row>
    <row r="46" spans="1:8" hidden="1" x14ac:dyDescent="0.35">
      <c r="A46" t="s">
        <v>94</v>
      </c>
      <c r="B46" t="s">
        <v>15</v>
      </c>
      <c r="C46" t="s">
        <v>99</v>
      </c>
      <c r="D46" t="s">
        <v>34</v>
      </c>
      <c r="E46" t="s">
        <v>95</v>
      </c>
      <c r="F46">
        <v>1.2230875988269651E-3</v>
      </c>
      <c r="G46">
        <v>11</v>
      </c>
      <c r="H46">
        <v>899363219</v>
      </c>
    </row>
    <row r="47" spans="1:8" hidden="1" x14ac:dyDescent="0.35">
      <c r="A47" t="s">
        <v>94</v>
      </c>
      <c r="B47" t="s">
        <v>15</v>
      </c>
      <c r="C47" t="s">
        <v>99</v>
      </c>
      <c r="D47" t="s">
        <v>34</v>
      </c>
      <c r="E47" t="s">
        <v>96</v>
      </c>
      <c r="F47" t="s">
        <v>58</v>
      </c>
      <c r="G47" t="s">
        <v>58</v>
      </c>
      <c r="H47">
        <v>899363219</v>
      </c>
    </row>
    <row r="48" spans="1:8" hidden="1" x14ac:dyDescent="0.35">
      <c r="A48" t="s">
        <v>94</v>
      </c>
      <c r="B48" t="s">
        <v>15</v>
      </c>
      <c r="C48" t="s">
        <v>99</v>
      </c>
      <c r="D48" t="s">
        <v>34</v>
      </c>
      <c r="E48" t="s">
        <v>97</v>
      </c>
      <c r="F48" t="s">
        <v>58</v>
      </c>
      <c r="G48" t="s">
        <v>58</v>
      </c>
      <c r="H48">
        <v>899363219</v>
      </c>
    </row>
    <row r="49" spans="1:8" hidden="1" x14ac:dyDescent="0.35">
      <c r="A49" t="s">
        <v>94</v>
      </c>
      <c r="B49" t="s">
        <v>15</v>
      </c>
      <c r="C49" t="s">
        <v>99</v>
      </c>
      <c r="D49" t="s">
        <v>34</v>
      </c>
      <c r="E49" t="s">
        <v>98</v>
      </c>
      <c r="F49" t="s">
        <v>58</v>
      </c>
      <c r="G49" t="s">
        <v>58</v>
      </c>
      <c r="H49">
        <v>899363219</v>
      </c>
    </row>
    <row r="50" spans="1:8" hidden="1" x14ac:dyDescent="0.35">
      <c r="A50" t="s">
        <v>94</v>
      </c>
      <c r="B50" t="s">
        <v>16</v>
      </c>
      <c r="C50" t="s">
        <v>32</v>
      </c>
      <c r="D50" t="s">
        <v>32</v>
      </c>
      <c r="E50" t="s">
        <v>95</v>
      </c>
      <c r="F50">
        <v>2.6240788483923978E-2</v>
      </c>
      <c r="G50">
        <v>236</v>
      </c>
      <c r="H50">
        <v>899363219</v>
      </c>
    </row>
    <row r="51" spans="1:8" hidden="1" x14ac:dyDescent="0.35">
      <c r="A51" t="s">
        <v>94</v>
      </c>
      <c r="B51" t="s">
        <v>16</v>
      </c>
      <c r="C51" t="s">
        <v>32</v>
      </c>
      <c r="D51" t="s">
        <v>32</v>
      </c>
      <c r="E51" t="s">
        <v>96</v>
      </c>
      <c r="F51">
        <v>2.412818263140467E-2</v>
      </c>
      <c r="G51">
        <v>217</v>
      </c>
      <c r="H51">
        <v>899363219</v>
      </c>
    </row>
    <row r="52" spans="1:8" hidden="1" x14ac:dyDescent="0.35">
      <c r="A52" t="s">
        <v>94</v>
      </c>
      <c r="B52" t="s">
        <v>16</v>
      </c>
      <c r="C52" t="s">
        <v>32</v>
      </c>
      <c r="D52" t="s">
        <v>32</v>
      </c>
      <c r="E52" t="s">
        <v>97</v>
      </c>
      <c r="F52">
        <v>1.923583223609682E-2</v>
      </c>
      <c r="G52">
        <v>173</v>
      </c>
      <c r="H52">
        <v>899363219</v>
      </c>
    </row>
    <row r="53" spans="1:8" hidden="1" x14ac:dyDescent="0.35">
      <c r="A53" t="s">
        <v>94</v>
      </c>
      <c r="B53" t="s">
        <v>16</v>
      </c>
      <c r="C53" t="s">
        <v>32</v>
      </c>
      <c r="D53" t="s">
        <v>32</v>
      </c>
      <c r="E53" t="s">
        <v>98</v>
      </c>
      <c r="F53">
        <v>1.3120394241961989E-2</v>
      </c>
      <c r="G53">
        <v>118</v>
      </c>
      <c r="H53">
        <v>899363219</v>
      </c>
    </row>
    <row r="54" spans="1:8" hidden="1" x14ac:dyDescent="0.35">
      <c r="A54" t="s">
        <v>94</v>
      </c>
      <c r="B54" t="s">
        <v>16</v>
      </c>
      <c r="C54" t="s">
        <v>32</v>
      </c>
      <c r="D54" t="s">
        <v>33</v>
      </c>
      <c r="E54" t="s">
        <v>95</v>
      </c>
      <c r="F54">
        <v>2.423937241311622E-2</v>
      </c>
      <c r="G54">
        <v>218</v>
      </c>
      <c r="H54">
        <v>899363219</v>
      </c>
    </row>
    <row r="55" spans="1:8" hidden="1" x14ac:dyDescent="0.35">
      <c r="A55" t="s">
        <v>94</v>
      </c>
      <c r="B55" t="s">
        <v>16</v>
      </c>
      <c r="C55" t="s">
        <v>32</v>
      </c>
      <c r="D55" t="s">
        <v>33</v>
      </c>
      <c r="E55" t="s">
        <v>96</v>
      </c>
      <c r="F55">
        <v>2.2349146124019999E-2</v>
      </c>
      <c r="G55">
        <v>201</v>
      </c>
      <c r="H55">
        <v>899363219</v>
      </c>
    </row>
    <row r="56" spans="1:8" hidden="1" x14ac:dyDescent="0.35">
      <c r="A56" t="s">
        <v>94</v>
      </c>
      <c r="B56" t="s">
        <v>16</v>
      </c>
      <c r="C56" t="s">
        <v>32</v>
      </c>
      <c r="D56" t="s">
        <v>33</v>
      </c>
      <c r="E56" t="s">
        <v>97</v>
      </c>
      <c r="F56">
        <v>1.756798551042368E-2</v>
      </c>
      <c r="G56">
        <v>158</v>
      </c>
      <c r="H56">
        <v>899363219</v>
      </c>
    </row>
    <row r="57" spans="1:8" hidden="1" x14ac:dyDescent="0.35">
      <c r="A57" t="s">
        <v>94</v>
      </c>
      <c r="B57" t="s">
        <v>16</v>
      </c>
      <c r="C57" t="s">
        <v>32</v>
      </c>
      <c r="D57" t="s">
        <v>33</v>
      </c>
      <c r="E57" t="s">
        <v>98</v>
      </c>
      <c r="F57">
        <v>1.2342065769981189E-2</v>
      </c>
      <c r="G57">
        <v>111</v>
      </c>
      <c r="H57">
        <v>899363219</v>
      </c>
    </row>
    <row r="58" spans="1:8" hidden="1" x14ac:dyDescent="0.35">
      <c r="A58" t="s">
        <v>94</v>
      </c>
      <c r="B58" t="s">
        <v>16</v>
      </c>
      <c r="C58" t="s">
        <v>32</v>
      </c>
      <c r="D58" t="s">
        <v>34</v>
      </c>
      <c r="E58" t="s">
        <v>95</v>
      </c>
      <c r="F58">
        <v>2.0014160708077609E-3</v>
      </c>
      <c r="G58">
        <v>18</v>
      </c>
      <c r="H58">
        <v>899363219</v>
      </c>
    </row>
    <row r="59" spans="1:8" hidden="1" x14ac:dyDescent="0.35">
      <c r="A59" t="s">
        <v>94</v>
      </c>
      <c r="B59" t="s">
        <v>16</v>
      </c>
      <c r="C59" t="s">
        <v>32</v>
      </c>
      <c r="D59" t="s">
        <v>34</v>
      </c>
      <c r="E59" t="s">
        <v>96</v>
      </c>
      <c r="F59">
        <v>1.7790365073846769E-3</v>
      </c>
      <c r="G59">
        <v>16</v>
      </c>
      <c r="H59">
        <v>899363219</v>
      </c>
    </row>
    <row r="60" spans="1:8" hidden="1" x14ac:dyDescent="0.35">
      <c r="A60" t="s">
        <v>94</v>
      </c>
      <c r="B60" t="s">
        <v>16</v>
      </c>
      <c r="C60" t="s">
        <v>32</v>
      </c>
      <c r="D60" t="s">
        <v>34</v>
      </c>
      <c r="E60" t="s">
        <v>97</v>
      </c>
      <c r="F60">
        <v>1.667846725673134E-3</v>
      </c>
      <c r="G60">
        <v>15</v>
      </c>
      <c r="H60">
        <v>899363219</v>
      </c>
    </row>
    <row r="61" spans="1:8" hidden="1" x14ac:dyDescent="0.35">
      <c r="A61" t="s">
        <v>94</v>
      </c>
      <c r="B61" t="s">
        <v>16</v>
      </c>
      <c r="C61" t="s">
        <v>32</v>
      </c>
      <c r="D61" t="s">
        <v>34</v>
      </c>
      <c r="E61" t="s">
        <v>98</v>
      </c>
      <c r="F61" t="s">
        <v>58</v>
      </c>
      <c r="G61" t="s">
        <v>58</v>
      </c>
      <c r="H61">
        <v>899363219</v>
      </c>
    </row>
    <row r="62" spans="1:8" hidden="1" x14ac:dyDescent="0.35">
      <c r="A62" t="s">
        <v>94</v>
      </c>
      <c r="B62" t="s">
        <v>16</v>
      </c>
      <c r="C62" t="s">
        <v>36</v>
      </c>
      <c r="D62" t="s">
        <v>32</v>
      </c>
      <c r="E62" t="s">
        <v>95</v>
      </c>
      <c r="F62">
        <v>1.0563029262596521E-2</v>
      </c>
      <c r="G62">
        <v>95</v>
      </c>
      <c r="H62">
        <v>899363219</v>
      </c>
    </row>
    <row r="63" spans="1:8" hidden="1" x14ac:dyDescent="0.35">
      <c r="A63" t="s">
        <v>94</v>
      </c>
      <c r="B63" t="s">
        <v>16</v>
      </c>
      <c r="C63" t="s">
        <v>36</v>
      </c>
      <c r="D63" t="s">
        <v>32</v>
      </c>
      <c r="E63" t="s">
        <v>96</v>
      </c>
      <c r="F63">
        <v>8.672802973500298E-3</v>
      </c>
      <c r="G63">
        <v>78</v>
      </c>
      <c r="H63">
        <v>899363219</v>
      </c>
    </row>
    <row r="64" spans="1:8" hidden="1" x14ac:dyDescent="0.35">
      <c r="A64" t="s">
        <v>94</v>
      </c>
      <c r="B64" t="s">
        <v>16</v>
      </c>
      <c r="C64" t="s">
        <v>36</v>
      </c>
      <c r="D64" t="s">
        <v>32</v>
      </c>
      <c r="E64" t="s">
        <v>97</v>
      </c>
      <c r="F64">
        <v>8.7839927552118401E-3</v>
      </c>
      <c r="G64">
        <v>79</v>
      </c>
      <c r="H64">
        <v>899363219</v>
      </c>
    </row>
    <row r="65" spans="1:8" hidden="1" x14ac:dyDescent="0.35">
      <c r="A65" t="s">
        <v>94</v>
      </c>
      <c r="B65" t="s">
        <v>16</v>
      </c>
      <c r="C65" t="s">
        <v>36</v>
      </c>
      <c r="D65" t="s">
        <v>32</v>
      </c>
      <c r="E65" t="s">
        <v>98</v>
      </c>
      <c r="F65">
        <v>6.2266277758463683E-3</v>
      </c>
      <c r="G65">
        <v>56</v>
      </c>
      <c r="H65">
        <v>899363219</v>
      </c>
    </row>
    <row r="66" spans="1:8" hidden="1" x14ac:dyDescent="0.35">
      <c r="A66" t="s">
        <v>94</v>
      </c>
      <c r="B66" t="s">
        <v>16</v>
      </c>
      <c r="C66" t="s">
        <v>36</v>
      </c>
      <c r="D66" t="s">
        <v>33</v>
      </c>
      <c r="E66" t="s">
        <v>95</v>
      </c>
      <c r="F66">
        <v>1.0229459917461889E-2</v>
      </c>
      <c r="G66">
        <v>92</v>
      </c>
      <c r="H66">
        <v>899363219</v>
      </c>
    </row>
    <row r="67" spans="1:8" hidden="1" x14ac:dyDescent="0.35">
      <c r="A67" t="s">
        <v>94</v>
      </c>
      <c r="B67" t="s">
        <v>16</v>
      </c>
      <c r="C67" t="s">
        <v>36</v>
      </c>
      <c r="D67" t="s">
        <v>33</v>
      </c>
      <c r="E67" t="s">
        <v>96</v>
      </c>
      <c r="F67">
        <v>8.672802973500298E-3</v>
      </c>
      <c r="G67">
        <v>78</v>
      </c>
      <c r="H67">
        <v>899363219</v>
      </c>
    </row>
    <row r="68" spans="1:8" hidden="1" x14ac:dyDescent="0.35">
      <c r="A68" t="s">
        <v>94</v>
      </c>
      <c r="B68" t="s">
        <v>16</v>
      </c>
      <c r="C68" t="s">
        <v>36</v>
      </c>
      <c r="D68" t="s">
        <v>33</v>
      </c>
      <c r="E68" t="s">
        <v>97</v>
      </c>
      <c r="F68">
        <v>8.2280438466541296E-3</v>
      </c>
      <c r="G68">
        <v>74</v>
      </c>
      <c r="H68">
        <v>899363219</v>
      </c>
    </row>
    <row r="69" spans="1:8" hidden="1" x14ac:dyDescent="0.35">
      <c r="A69" t="s">
        <v>94</v>
      </c>
      <c r="B69" t="s">
        <v>16</v>
      </c>
      <c r="C69" t="s">
        <v>36</v>
      </c>
      <c r="D69" t="s">
        <v>33</v>
      </c>
      <c r="E69" t="s">
        <v>98</v>
      </c>
      <c r="F69">
        <v>6.0042482124232832E-3</v>
      </c>
      <c r="G69">
        <v>54</v>
      </c>
      <c r="H69">
        <v>899363219</v>
      </c>
    </row>
    <row r="70" spans="1:8" hidden="1" x14ac:dyDescent="0.35">
      <c r="A70" t="s">
        <v>94</v>
      </c>
      <c r="B70" t="s">
        <v>16</v>
      </c>
      <c r="C70" t="s">
        <v>36</v>
      </c>
      <c r="D70" t="s">
        <v>34</v>
      </c>
      <c r="E70" t="s">
        <v>95</v>
      </c>
      <c r="F70" t="s">
        <v>58</v>
      </c>
      <c r="G70" t="s">
        <v>58</v>
      </c>
      <c r="H70">
        <v>899363219</v>
      </c>
    </row>
    <row r="71" spans="1:8" hidden="1" x14ac:dyDescent="0.35">
      <c r="A71" t="s">
        <v>94</v>
      </c>
      <c r="B71" t="s">
        <v>16</v>
      </c>
      <c r="C71" t="s">
        <v>36</v>
      </c>
      <c r="D71" t="s">
        <v>34</v>
      </c>
      <c r="E71" t="s">
        <v>96</v>
      </c>
      <c r="F71" t="s">
        <v>58</v>
      </c>
      <c r="G71" t="s">
        <v>58</v>
      </c>
      <c r="H71">
        <v>899363219</v>
      </c>
    </row>
    <row r="72" spans="1:8" hidden="1" x14ac:dyDescent="0.35">
      <c r="A72" t="s">
        <v>94</v>
      </c>
      <c r="B72" t="s">
        <v>16</v>
      </c>
      <c r="C72" t="s">
        <v>36</v>
      </c>
      <c r="D72" t="s">
        <v>34</v>
      </c>
      <c r="E72" t="s">
        <v>97</v>
      </c>
      <c r="F72" t="s">
        <v>58</v>
      </c>
      <c r="G72" t="s">
        <v>58</v>
      </c>
      <c r="H72">
        <v>899363219</v>
      </c>
    </row>
    <row r="73" spans="1:8" hidden="1" x14ac:dyDescent="0.35">
      <c r="A73" t="s">
        <v>94</v>
      </c>
      <c r="B73" t="s">
        <v>16</v>
      </c>
      <c r="C73" t="s">
        <v>36</v>
      </c>
      <c r="D73" t="s">
        <v>34</v>
      </c>
      <c r="E73" t="s">
        <v>98</v>
      </c>
      <c r="F73" t="s">
        <v>58</v>
      </c>
      <c r="G73" t="s">
        <v>58</v>
      </c>
      <c r="H73">
        <v>899363219</v>
      </c>
    </row>
    <row r="74" spans="1:8" hidden="1" x14ac:dyDescent="0.35">
      <c r="A74" t="s">
        <v>94</v>
      </c>
      <c r="B74" t="s">
        <v>16</v>
      </c>
      <c r="C74" t="s">
        <v>35</v>
      </c>
      <c r="D74" t="s">
        <v>32</v>
      </c>
      <c r="E74" t="s">
        <v>95</v>
      </c>
      <c r="F74">
        <v>8.2280438466541296E-3</v>
      </c>
      <c r="G74">
        <v>74</v>
      </c>
      <c r="H74">
        <v>899363219</v>
      </c>
    </row>
    <row r="75" spans="1:8" hidden="1" x14ac:dyDescent="0.35">
      <c r="A75" t="s">
        <v>94</v>
      </c>
      <c r="B75" t="s">
        <v>16</v>
      </c>
      <c r="C75" t="s">
        <v>35</v>
      </c>
      <c r="D75" t="s">
        <v>32</v>
      </c>
      <c r="E75" t="s">
        <v>96</v>
      </c>
      <c r="F75">
        <v>8.672802973500298E-3</v>
      </c>
      <c r="G75">
        <v>78</v>
      </c>
      <c r="H75">
        <v>899363219</v>
      </c>
    </row>
    <row r="76" spans="1:8" hidden="1" x14ac:dyDescent="0.35">
      <c r="A76" t="s">
        <v>94</v>
      </c>
      <c r="B76" t="s">
        <v>16</v>
      </c>
      <c r="C76" t="s">
        <v>35</v>
      </c>
      <c r="D76" t="s">
        <v>32</v>
      </c>
      <c r="E76" t="s">
        <v>97</v>
      </c>
      <c r="F76">
        <v>7.4497153746733331E-3</v>
      </c>
      <c r="G76">
        <v>67</v>
      </c>
      <c r="H76">
        <v>899363219</v>
      </c>
    </row>
    <row r="77" spans="1:8" hidden="1" x14ac:dyDescent="0.35">
      <c r="A77" t="s">
        <v>94</v>
      </c>
      <c r="B77" t="s">
        <v>16</v>
      </c>
      <c r="C77" t="s">
        <v>35</v>
      </c>
      <c r="D77" t="s">
        <v>32</v>
      </c>
      <c r="E77" t="s">
        <v>98</v>
      </c>
      <c r="F77">
        <v>4.0028321416155218E-3</v>
      </c>
      <c r="G77">
        <v>36</v>
      </c>
      <c r="H77">
        <v>899363219</v>
      </c>
    </row>
    <row r="78" spans="1:8" hidden="1" x14ac:dyDescent="0.35">
      <c r="A78" t="s">
        <v>94</v>
      </c>
      <c r="B78" t="s">
        <v>16</v>
      </c>
      <c r="C78" t="s">
        <v>35</v>
      </c>
      <c r="D78" t="s">
        <v>33</v>
      </c>
      <c r="E78" t="s">
        <v>95</v>
      </c>
      <c r="F78">
        <v>7.2273358112502481E-3</v>
      </c>
      <c r="G78">
        <v>65</v>
      </c>
      <c r="H78">
        <v>899363219</v>
      </c>
    </row>
    <row r="79" spans="1:8" hidden="1" x14ac:dyDescent="0.35">
      <c r="A79" t="s">
        <v>94</v>
      </c>
      <c r="B79" t="s">
        <v>16</v>
      </c>
      <c r="C79" t="s">
        <v>35</v>
      </c>
      <c r="D79" t="s">
        <v>33</v>
      </c>
      <c r="E79" t="s">
        <v>96</v>
      </c>
      <c r="F79">
        <v>7.4497153746733331E-3</v>
      </c>
      <c r="G79">
        <v>67</v>
      </c>
      <c r="H79">
        <v>899363219</v>
      </c>
    </row>
    <row r="80" spans="1:8" hidden="1" x14ac:dyDescent="0.35">
      <c r="A80" t="s">
        <v>94</v>
      </c>
      <c r="B80" t="s">
        <v>16</v>
      </c>
      <c r="C80" t="s">
        <v>35</v>
      </c>
      <c r="D80" t="s">
        <v>33</v>
      </c>
      <c r="E80" t="s">
        <v>97</v>
      </c>
      <c r="F80">
        <v>6.6713869026925384E-3</v>
      </c>
      <c r="G80">
        <v>60</v>
      </c>
      <c r="H80">
        <v>899363219</v>
      </c>
    </row>
    <row r="81" spans="1:8" hidden="1" x14ac:dyDescent="0.35">
      <c r="A81" t="s">
        <v>94</v>
      </c>
      <c r="B81" t="s">
        <v>16</v>
      </c>
      <c r="C81" t="s">
        <v>35</v>
      </c>
      <c r="D81" t="s">
        <v>33</v>
      </c>
      <c r="E81" t="s">
        <v>98</v>
      </c>
      <c r="F81">
        <v>3.4468832330578109E-3</v>
      </c>
      <c r="G81">
        <v>31</v>
      </c>
      <c r="H81">
        <v>899363219</v>
      </c>
    </row>
    <row r="82" spans="1:8" hidden="1" x14ac:dyDescent="0.35">
      <c r="A82" t="s">
        <v>94</v>
      </c>
      <c r="B82" t="s">
        <v>16</v>
      </c>
      <c r="C82" t="s">
        <v>35</v>
      </c>
      <c r="D82" t="s">
        <v>34</v>
      </c>
      <c r="E82" t="s">
        <v>95</v>
      </c>
      <c r="F82" t="s">
        <v>58</v>
      </c>
      <c r="G82" t="s">
        <v>58</v>
      </c>
      <c r="H82">
        <v>899363219</v>
      </c>
    </row>
    <row r="83" spans="1:8" hidden="1" x14ac:dyDescent="0.35">
      <c r="A83" t="s">
        <v>94</v>
      </c>
      <c r="B83" t="s">
        <v>16</v>
      </c>
      <c r="C83" t="s">
        <v>35</v>
      </c>
      <c r="D83" t="s">
        <v>34</v>
      </c>
      <c r="E83" t="s">
        <v>96</v>
      </c>
      <c r="F83">
        <v>1.2230875988269651E-3</v>
      </c>
      <c r="G83">
        <v>11</v>
      </c>
      <c r="H83">
        <v>899363219</v>
      </c>
    </row>
    <row r="84" spans="1:8" hidden="1" x14ac:dyDescent="0.35">
      <c r="A84" t="s">
        <v>94</v>
      </c>
      <c r="B84" t="s">
        <v>16</v>
      </c>
      <c r="C84" t="s">
        <v>35</v>
      </c>
      <c r="D84" t="s">
        <v>34</v>
      </c>
      <c r="E84" t="s">
        <v>97</v>
      </c>
      <c r="F84" t="s">
        <v>58</v>
      </c>
      <c r="G84" t="s">
        <v>58</v>
      </c>
      <c r="H84">
        <v>899363219</v>
      </c>
    </row>
    <row r="85" spans="1:8" hidden="1" x14ac:dyDescent="0.35">
      <c r="A85" t="s">
        <v>94</v>
      </c>
      <c r="B85" t="s">
        <v>16</v>
      </c>
      <c r="C85" t="s">
        <v>35</v>
      </c>
      <c r="D85" t="s">
        <v>34</v>
      </c>
      <c r="E85" t="s">
        <v>98</v>
      </c>
      <c r="F85" t="s">
        <v>58</v>
      </c>
      <c r="G85" t="s">
        <v>58</v>
      </c>
      <c r="H85">
        <v>899363219</v>
      </c>
    </row>
    <row r="86" spans="1:8" hidden="1" x14ac:dyDescent="0.35">
      <c r="A86" t="s">
        <v>94</v>
      </c>
      <c r="B86" t="s">
        <v>16</v>
      </c>
      <c r="C86" t="s">
        <v>99</v>
      </c>
      <c r="D86" t="s">
        <v>32</v>
      </c>
      <c r="E86" t="s">
        <v>95</v>
      </c>
      <c r="F86">
        <v>7.4497153746733331E-3</v>
      </c>
      <c r="G86">
        <v>67</v>
      </c>
      <c r="H86">
        <v>899363219</v>
      </c>
    </row>
    <row r="87" spans="1:8" hidden="1" x14ac:dyDescent="0.35">
      <c r="A87" t="s">
        <v>94</v>
      </c>
      <c r="B87" t="s">
        <v>16</v>
      </c>
      <c r="C87" t="s">
        <v>99</v>
      </c>
      <c r="D87" t="s">
        <v>32</v>
      </c>
      <c r="E87" t="s">
        <v>96</v>
      </c>
      <c r="F87">
        <v>6.7825766844040788E-3</v>
      </c>
      <c r="G87">
        <v>61</v>
      </c>
      <c r="H87">
        <v>899363219</v>
      </c>
    </row>
    <row r="88" spans="1:8" hidden="1" x14ac:dyDescent="0.35">
      <c r="A88" t="s">
        <v>94</v>
      </c>
      <c r="B88" t="s">
        <v>16</v>
      </c>
      <c r="C88" t="s">
        <v>99</v>
      </c>
      <c r="D88" t="s">
        <v>32</v>
      </c>
      <c r="E88" t="s">
        <v>97</v>
      </c>
      <c r="F88">
        <v>3.002124106211642E-3</v>
      </c>
      <c r="G88">
        <v>27</v>
      </c>
      <c r="H88">
        <v>899363219</v>
      </c>
    </row>
    <row r="89" spans="1:8" hidden="1" x14ac:dyDescent="0.35">
      <c r="A89" t="s">
        <v>94</v>
      </c>
      <c r="B89" t="s">
        <v>16</v>
      </c>
      <c r="C89" t="s">
        <v>99</v>
      </c>
      <c r="D89" t="s">
        <v>32</v>
      </c>
      <c r="E89" t="s">
        <v>98</v>
      </c>
      <c r="F89">
        <v>2.8909343245000999E-3</v>
      </c>
      <c r="G89">
        <v>26</v>
      </c>
      <c r="H89">
        <v>899363219</v>
      </c>
    </row>
    <row r="90" spans="1:8" hidden="1" x14ac:dyDescent="0.35">
      <c r="A90" t="s">
        <v>94</v>
      </c>
      <c r="B90" t="s">
        <v>16</v>
      </c>
      <c r="C90" t="s">
        <v>99</v>
      </c>
      <c r="D90" t="s">
        <v>33</v>
      </c>
      <c r="E90" t="s">
        <v>95</v>
      </c>
      <c r="F90">
        <v>6.7825766844040788E-3</v>
      </c>
      <c r="G90">
        <v>61</v>
      </c>
      <c r="H90">
        <v>899363219</v>
      </c>
    </row>
    <row r="91" spans="1:8" hidden="1" x14ac:dyDescent="0.35">
      <c r="A91" t="s">
        <v>94</v>
      </c>
      <c r="B91" t="s">
        <v>16</v>
      </c>
      <c r="C91" t="s">
        <v>99</v>
      </c>
      <c r="D91" t="s">
        <v>33</v>
      </c>
      <c r="E91" t="s">
        <v>96</v>
      </c>
      <c r="F91">
        <v>6.2266277758463683E-3</v>
      </c>
      <c r="G91">
        <v>56</v>
      </c>
      <c r="H91">
        <v>899363219</v>
      </c>
    </row>
    <row r="92" spans="1:8" hidden="1" x14ac:dyDescent="0.35">
      <c r="A92" t="s">
        <v>94</v>
      </c>
      <c r="B92" t="s">
        <v>16</v>
      </c>
      <c r="C92" t="s">
        <v>99</v>
      </c>
      <c r="D92" t="s">
        <v>33</v>
      </c>
      <c r="E92" t="s">
        <v>97</v>
      </c>
      <c r="F92">
        <v>2.6685547610770148E-3</v>
      </c>
      <c r="G92">
        <v>24</v>
      </c>
      <c r="H92">
        <v>899363219</v>
      </c>
    </row>
    <row r="93" spans="1:8" hidden="1" x14ac:dyDescent="0.35">
      <c r="A93" t="s">
        <v>94</v>
      </c>
      <c r="B93" t="s">
        <v>16</v>
      </c>
      <c r="C93" t="s">
        <v>99</v>
      </c>
      <c r="D93" t="s">
        <v>33</v>
      </c>
      <c r="E93" t="s">
        <v>98</v>
      </c>
      <c r="F93">
        <v>2.8909343245000999E-3</v>
      </c>
      <c r="G93">
        <v>26</v>
      </c>
      <c r="H93">
        <v>899363219</v>
      </c>
    </row>
    <row r="94" spans="1:8" hidden="1" x14ac:dyDescent="0.35">
      <c r="A94" t="s">
        <v>94</v>
      </c>
      <c r="B94" t="s">
        <v>16</v>
      </c>
      <c r="C94" t="s">
        <v>99</v>
      </c>
      <c r="D94" t="s">
        <v>34</v>
      </c>
      <c r="E94" t="s">
        <v>95</v>
      </c>
      <c r="F94" t="s">
        <v>58</v>
      </c>
      <c r="G94" t="s">
        <v>58</v>
      </c>
      <c r="H94">
        <v>899363219</v>
      </c>
    </row>
    <row r="95" spans="1:8" hidden="1" x14ac:dyDescent="0.35">
      <c r="A95" t="s">
        <v>94</v>
      </c>
      <c r="B95" t="s">
        <v>16</v>
      </c>
      <c r="C95" t="s">
        <v>99</v>
      </c>
      <c r="D95" t="s">
        <v>34</v>
      </c>
      <c r="E95" t="s">
        <v>96</v>
      </c>
      <c r="F95" t="s">
        <v>58</v>
      </c>
      <c r="G95" t="s">
        <v>58</v>
      </c>
      <c r="H95">
        <v>899363219</v>
      </c>
    </row>
    <row r="96" spans="1:8" hidden="1" x14ac:dyDescent="0.35">
      <c r="A96" t="s">
        <v>94</v>
      </c>
      <c r="B96" t="s">
        <v>16</v>
      </c>
      <c r="C96" t="s">
        <v>99</v>
      </c>
      <c r="D96" t="s">
        <v>34</v>
      </c>
      <c r="E96" t="s">
        <v>97</v>
      </c>
      <c r="F96" t="s">
        <v>58</v>
      </c>
      <c r="G96" t="s">
        <v>58</v>
      </c>
      <c r="H96">
        <v>899363219</v>
      </c>
    </row>
    <row r="97" spans="1:8" hidden="1" x14ac:dyDescent="0.35">
      <c r="A97" t="s">
        <v>94</v>
      </c>
      <c r="B97" t="s">
        <v>16</v>
      </c>
      <c r="C97" t="s">
        <v>99</v>
      </c>
      <c r="D97" t="s">
        <v>34</v>
      </c>
      <c r="E97" t="s">
        <v>98</v>
      </c>
      <c r="F97" t="s">
        <v>58</v>
      </c>
      <c r="G97" t="s">
        <v>58</v>
      </c>
      <c r="H97">
        <v>899363219</v>
      </c>
    </row>
    <row r="98" spans="1:8" hidden="1" x14ac:dyDescent="0.35">
      <c r="A98" t="s">
        <v>94</v>
      </c>
      <c r="B98" t="s">
        <v>17</v>
      </c>
      <c r="C98" t="s">
        <v>32</v>
      </c>
      <c r="D98" t="s">
        <v>32</v>
      </c>
      <c r="E98" t="s">
        <v>95</v>
      </c>
      <c r="F98">
        <v>5.3148715658117213E-2</v>
      </c>
      <c r="G98">
        <v>478</v>
      </c>
      <c r="H98">
        <v>899363219</v>
      </c>
    </row>
    <row r="99" spans="1:8" hidden="1" x14ac:dyDescent="0.35">
      <c r="A99" t="s">
        <v>94</v>
      </c>
      <c r="B99" t="s">
        <v>17</v>
      </c>
      <c r="C99" t="s">
        <v>32</v>
      </c>
      <c r="D99" t="s">
        <v>32</v>
      </c>
      <c r="E99" t="s">
        <v>96</v>
      </c>
      <c r="F99">
        <v>4.9924211988482493E-2</v>
      </c>
      <c r="G99">
        <v>449</v>
      </c>
      <c r="H99">
        <v>899363219</v>
      </c>
    </row>
    <row r="100" spans="1:8" hidden="1" x14ac:dyDescent="0.35">
      <c r="A100" t="s">
        <v>94</v>
      </c>
      <c r="B100" t="s">
        <v>17</v>
      </c>
      <c r="C100" t="s">
        <v>32</v>
      </c>
      <c r="D100" t="s">
        <v>32</v>
      </c>
      <c r="E100" t="s">
        <v>97</v>
      </c>
      <c r="F100">
        <v>4.0250700979578308E-2</v>
      </c>
      <c r="G100">
        <v>362</v>
      </c>
      <c r="H100">
        <v>899363219</v>
      </c>
    </row>
    <row r="101" spans="1:8" hidden="1" x14ac:dyDescent="0.35">
      <c r="A101" t="s">
        <v>94</v>
      </c>
      <c r="B101" t="s">
        <v>17</v>
      </c>
      <c r="C101" t="s">
        <v>32</v>
      </c>
      <c r="D101" t="s">
        <v>32</v>
      </c>
      <c r="E101" t="s">
        <v>98</v>
      </c>
      <c r="F101">
        <v>2.2349146124019999E-2</v>
      </c>
      <c r="G101">
        <v>201</v>
      </c>
      <c r="H101">
        <v>899363219</v>
      </c>
    </row>
    <row r="102" spans="1:8" hidden="1" x14ac:dyDescent="0.35">
      <c r="A102" t="s">
        <v>94</v>
      </c>
      <c r="B102" t="s">
        <v>17</v>
      </c>
      <c r="C102" t="s">
        <v>32</v>
      </c>
      <c r="D102" t="s">
        <v>33</v>
      </c>
      <c r="E102" t="s">
        <v>95</v>
      </c>
      <c r="F102">
        <v>4.8812314171367062E-2</v>
      </c>
      <c r="G102">
        <v>439</v>
      </c>
      <c r="H102">
        <v>899363219</v>
      </c>
    </row>
    <row r="103" spans="1:8" hidden="1" x14ac:dyDescent="0.35">
      <c r="A103" t="s">
        <v>94</v>
      </c>
      <c r="B103" t="s">
        <v>17</v>
      </c>
      <c r="C103" t="s">
        <v>32</v>
      </c>
      <c r="D103" t="s">
        <v>33</v>
      </c>
      <c r="E103" t="s">
        <v>96</v>
      </c>
      <c r="F103">
        <v>4.5587810501732343E-2</v>
      </c>
      <c r="G103">
        <v>410</v>
      </c>
      <c r="H103">
        <v>899363219</v>
      </c>
    </row>
    <row r="104" spans="1:8" hidden="1" x14ac:dyDescent="0.35">
      <c r="A104" t="s">
        <v>94</v>
      </c>
      <c r="B104" t="s">
        <v>17</v>
      </c>
      <c r="C104" t="s">
        <v>32</v>
      </c>
      <c r="D104" t="s">
        <v>33</v>
      </c>
      <c r="E104" t="s">
        <v>97</v>
      </c>
      <c r="F104">
        <v>3.7804525781924378E-2</v>
      </c>
      <c r="G104">
        <v>340</v>
      </c>
      <c r="H104">
        <v>899363219</v>
      </c>
    </row>
    <row r="105" spans="1:8" hidden="1" x14ac:dyDescent="0.35">
      <c r="A105" t="s">
        <v>94</v>
      </c>
      <c r="B105" t="s">
        <v>17</v>
      </c>
      <c r="C105" t="s">
        <v>32</v>
      </c>
      <c r="D105" t="s">
        <v>33</v>
      </c>
      <c r="E105" t="s">
        <v>98</v>
      </c>
      <c r="F105">
        <v>2.1570817652039199E-2</v>
      </c>
      <c r="G105">
        <v>194</v>
      </c>
      <c r="H105">
        <v>899363219</v>
      </c>
    </row>
    <row r="106" spans="1:8" hidden="1" x14ac:dyDescent="0.35">
      <c r="A106" t="s">
        <v>94</v>
      </c>
      <c r="B106" t="s">
        <v>17</v>
      </c>
      <c r="C106" t="s">
        <v>32</v>
      </c>
      <c r="D106" t="s">
        <v>34</v>
      </c>
      <c r="E106" t="s">
        <v>95</v>
      </c>
      <c r="F106">
        <v>4.336401486750149E-3</v>
      </c>
      <c r="G106">
        <v>39</v>
      </c>
      <c r="H106">
        <v>899363219</v>
      </c>
    </row>
    <row r="107" spans="1:8" hidden="1" x14ac:dyDescent="0.35">
      <c r="A107" t="s">
        <v>94</v>
      </c>
      <c r="B107" t="s">
        <v>17</v>
      </c>
      <c r="C107" t="s">
        <v>32</v>
      </c>
      <c r="D107" t="s">
        <v>34</v>
      </c>
      <c r="E107" t="s">
        <v>96</v>
      </c>
      <c r="F107">
        <v>4.336401486750149E-3</v>
      </c>
      <c r="G107">
        <v>39</v>
      </c>
      <c r="H107">
        <v>899363219</v>
      </c>
    </row>
    <row r="108" spans="1:8" hidden="1" x14ac:dyDescent="0.35">
      <c r="A108" t="s">
        <v>94</v>
      </c>
      <c r="B108" t="s">
        <v>17</v>
      </c>
      <c r="C108" t="s">
        <v>32</v>
      </c>
      <c r="D108" t="s">
        <v>34</v>
      </c>
      <c r="E108" t="s">
        <v>97</v>
      </c>
      <c r="F108">
        <v>2.4461751976539302E-3</v>
      </c>
      <c r="G108">
        <v>22</v>
      </c>
      <c r="H108">
        <v>899363219</v>
      </c>
    </row>
    <row r="109" spans="1:8" hidden="1" x14ac:dyDescent="0.35">
      <c r="A109" t="s">
        <v>94</v>
      </c>
      <c r="B109" t="s">
        <v>17</v>
      </c>
      <c r="C109" t="s">
        <v>32</v>
      </c>
      <c r="D109" t="s">
        <v>34</v>
      </c>
      <c r="E109" t="s">
        <v>98</v>
      </c>
      <c r="F109" t="s">
        <v>58</v>
      </c>
      <c r="G109" t="s">
        <v>58</v>
      </c>
      <c r="H109">
        <v>899363219</v>
      </c>
    </row>
    <row r="110" spans="1:8" hidden="1" x14ac:dyDescent="0.35">
      <c r="A110" t="s">
        <v>94</v>
      </c>
      <c r="B110" t="s">
        <v>17</v>
      </c>
      <c r="C110" t="s">
        <v>36</v>
      </c>
      <c r="D110" t="s">
        <v>32</v>
      </c>
      <c r="E110" t="s">
        <v>95</v>
      </c>
      <c r="F110">
        <v>2.4795321321673929E-2</v>
      </c>
      <c r="G110">
        <v>223</v>
      </c>
      <c r="H110">
        <v>899363219</v>
      </c>
    </row>
    <row r="111" spans="1:8" hidden="1" x14ac:dyDescent="0.35">
      <c r="A111" t="s">
        <v>94</v>
      </c>
      <c r="B111" t="s">
        <v>17</v>
      </c>
      <c r="C111" t="s">
        <v>36</v>
      </c>
      <c r="D111" t="s">
        <v>32</v>
      </c>
      <c r="E111" t="s">
        <v>96</v>
      </c>
      <c r="F111">
        <v>2.1459627870327659E-2</v>
      </c>
      <c r="G111">
        <v>193</v>
      </c>
      <c r="H111">
        <v>899363219</v>
      </c>
    </row>
    <row r="112" spans="1:8" hidden="1" x14ac:dyDescent="0.35">
      <c r="A112" t="s">
        <v>94</v>
      </c>
      <c r="B112" t="s">
        <v>17</v>
      </c>
      <c r="C112" t="s">
        <v>36</v>
      </c>
      <c r="D112" t="s">
        <v>32</v>
      </c>
      <c r="E112" t="s">
        <v>97</v>
      </c>
      <c r="F112">
        <v>2.0347730053212242E-2</v>
      </c>
      <c r="G112">
        <v>183</v>
      </c>
      <c r="H112">
        <v>899363219</v>
      </c>
    </row>
    <row r="113" spans="1:8" hidden="1" x14ac:dyDescent="0.35">
      <c r="A113" t="s">
        <v>94</v>
      </c>
      <c r="B113" t="s">
        <v>17</v>
      </c>
      <c r="C113" t="s">
        <v>36</v>
      </c>
      <c r="D113" t="s">
        <v>32</v>
      </c>
      <c r="E113" t="s">
        <v>98</v>
      </c>
      <c r="F113">
        <v>1.2342065769981189E-2</v>
      </c>
      <c r="G113">
        <v>111</v>
      </c>
      <c r="H113">
        <v>899363219</v>
      </c>
    </row>
    <row r="114" spans="1:8" hidden="1" x14ac:dyDescent="0.35">
      <c r="A114" t="s">
        <v>94</v>
      </c>
      <c r="B114" t="s">
        <v>17</v>
      </c>
      <c r="C114" t="s">
        <v>36</v>
      </c>
      <c r="D114" t="s">
        <v>33</v>
      </c>
      <c r="E114" t="s">
        <v>95</v>
      </c>
      <c r="F114">
        <v>2.4350562194827761E-2</v>
      </c>
      <c r="G114">
        <v>219</v>
      </c>
      <c r="H114">
        <v>899363219</v>
      </c>
    </row>
    <row r="115" spans="1:8" hidden="1" x14ac:dyDescent="0.35">
      <c r="A115" t="s">
        <v>94</v>
      </c>
      <c r="B115" t="s">
        <v>17</v>
      </c>
      <c r="C115" t="s">
        <v>36</v>
      </c>
      <c r="D115" t="s">
        <v>33</v>
      </c>
      <c r="E115" t="s">
        <v>96</v>
      </c>
      <c r="F115">
        <v>2.068129939834687E-2</v>
      </c>
      <c r="G115">
        <v>186</v>
      </c>
      <c r="H115">
        <v>899363219</v>
      </c>
    </row>
    <row r="116" spans="1:8" hidden="1" x14ac:dyDescent="0.35">
      <c r="A116" t="s">
        <v>94</v>
      </c>
      <c r="B116" t="s">
        <v>17</v>
      </c>
      <c r="C116" t="s">
        <v>36</v>
      </c>
      <c r="D116" t="s">
        <v>33</v>
      </c>
      <c r="E116" t="s">
        <v>97</v>
      </c>
      <c r="F116">
        <v>1.9791781144654529E-2</v>
      </c>
      <c r="G116">
        <v>178</v>
      </c>
      <c r="H116">
        <v>899363219</v>
      </c>
    </row>
    <row r="117" spans="1:8" hidden="1" x14ac:dyDescent="0.35">
      <c r="A117" t="s">
        <v>94</v>
      </c>
      <c r="B117" t="s">
        <v>17</v>
      </c>
      <c r="C117" t="s">
        <v>36</v>
      </c>
      <c r="D117" t="s">
        <v>33</v>
      </c>
      <c r="E117" t="s">
        <v>98</v>
      </c>
      <c r="F117">
        <v>1.211968620655811E-2</v>
      </c>
      <c r="G117">
        <v>109</v>
      </c>
      <c r="H117">
        <v>899363219</v>
      </c>
    </row>
    <row r="118" spans="1:8" hidden="1" x14ac:dyDescent="0.35">
      <c r="A118" t="s">
        <v>94</v>
      </c>
      <c r="B118" t="s">
        <v>17</v>
      </c>
      <c r="C118" t="s">
        <v>36</v>
      </c>
      <c r="D118" t="s">
        <v>34</v>
      </c>
      <c r="E118" t="s">
        <v>95</v>
      </c>
      <c r="F118" t="s">
        <v>58</v>
      </c>
      <c r="G118" t="s">
        <v>58</v>
      </c>
      <c r="H118">
        <v>899363219</v>
      </c>
    </row>
    <row r="119" spans="1:8" hidden="1" x14ac:dyDescent="0.35">
      <c r="A119" t="s">
        <v>94</v>
      </c>
      <c r="B119" t="s">
        <v>17</v>
      </c>
      <c r="C119" t="s">
        <v>36</v>
      </c>
      <c r="D119" t="s">
        <v>34</v>
      </c>
      <c r="E119" t="s">
        <v>96</v>
      </c>
      <c r="F119" t="s">
        <v>58</v>
      </c>
      <c r="G119" t="s">
        <v>58</v>
      </c>
      <c r="H119">
        <v>899363219</v>
      </c>
    </row>
    <row r="120" spans="1:8" hidden="1" x14ac:dyDescent="0.35">
      <c r="A120" t="s">
        <v>94</v>
      </c>
      <c r="B120" t="s">
        <v>17</v>
      </c>
      <c r="C120" t="s">
        <v>36</v>
      </c>
      <c r="D120" t="s">
        <v>34</v>
      </c>
      <c r="E120" t="s">
        <v>97</v>
      </c>
      <c r="F120" t="s">
        <v>58</v>
      </c>
      <c r="G120" t="s">
        <v>58</v>
      </c>
      <c r="H120">
        <v>899363219</v>
      </c>
    </row>
    <row r="121" spans="1:8" hidden="1" x14ac:dyDescent="0.35">
      <c r="A121" t="s">
        <v>94</v>
      </c>
      <c r="B121" t="s">
        <v>17</v>
      </c>
      <c r="C121" t="s">
        <v>36</v>
      </c>
      <c r="D121" t="s">
        <v>34</v>
      </c>
      <c r="E121" t="s">
        <v>98</v>
      </c>
      <c r="F121" t="s">
        <v>58</v>
      </c>
      <c r="G121" t="s">
        <v>58</v>
      </c>
      <c r="H121">
        <v>899363219</v>
      </c>
    </row>
    <row r="122" spans="1:8" hidden="1" x14ac:dyDescent="0.35">
      <c r="A122" t="s">
        <v>94</v>
      </c>
      <c r="B122" t="s">
        <v>17</v>
      </c>
      <c r="C122" t="s">
        <v>35</v>
      </c>
      <c r="D122" t="s">
        <v>32</v>
      </c>
      <c r="E122" t="s">
        <v>95</v>
      </c>
      <c r="F122">
        <v>1.456586140421204E-2</v>
      </c>
      <c r="G122">
        <v>131</v>
      </c>
      <c r="H122">
        <v>899363219</v>
      </c>
    </row>
    <row r="123" spans="1:8" hidden="1" x14ac:dyDescent="0.35">
      <c r="A123" t="s">
        <v>94</v>
      </c>
      <c r="B123" t="s">
        <v>17</v>
      </c>
      <c r="C123" t="s">
        <v>35</v>
      </c>
      <c r="D123" t="s">
        <v>32</v>
      </c>
      <c r="E123" t="s">
        <v>96</v>
      </c>
      <c r="F123">
        <v>1.501062053105821E-2</v>
      </c>
      <c r="G123">
        <v>135</v>
      </c>
      <c r="H123">
        <v>899363219</v>
      </c>
    </row>
    <row r="124" spans="1:8" hidden="1" x14ac:dyDescent="0.35">
      <c r="A124" t="s">
        <v>94</v>
      </c>
      <c r="B124" t="s">
        <v>17</v>
      </c>
      <c r="C124" t="s">
        <v>35</v>
      </c>
      <c r="D124" t="s">
        <v>32</v>
      </c>
      <c r="E124" t="s">
        <v>97</v>
      </c>
      <c r="F124">
        <v>1.089659860773114E-2</v>
      </c>
      <c r="G124">
        <v>98</v>
      </c>
      <c r="H124">
        <v>899363219</v>
      </c>
    </row>
    <row r="125" spans="1:8" hidden="1" x14ac:dyDescent="0.35">
      <c r="A125" t="s">
        <v>94</v>
      </c>
      <c r="B125" t="s">
        <v>17</v>
      </c>
      <c r="C125" t="s">
        <v>35</v>
      </c>
      <c r="D125" t="s">
        <v>32</v>
      </c>
      <c r="E125" t="s">
        <v>98</v>
      </c>
      <c r="F125">
        <v>4.8923503953078604E-3</v>
      </c>
      <c r="G125">
        <v>44</v>
      </c>
      <c r="H125">
        <v>899363219</v>
      </c>
    </row>
    <row r="126" spans="1:8" hidden="1" x14ac:dyDescent="0.35">
      <c r="A126" t="s">
        <v>94</v>
      </c>
      <c r="B126" t="s">
        <v>17</v>
      </c>
      <c r="C126" t="s">
        <v>35</v>
      </c>
      <c r="D126" t="s">
        <v>33</v>
      </c>
      <c r="E126" t="s">
        <v>95</v>
      </c>
      <c r="F126">
        <v>1.245325555169274E-2</v>
      </c>
      <c r="G126">
        <v>112</v>
      </c>
      <c r="H126">
        <v>899363219</v>
      </c>
    </row>
    <row r="127" spans="1:8" hidden="1" x14ac:dyDescent="0.35">
      <c r="A127" t="s">
        <v>94</v>
      </c>
      <c r="B127" t="s">
        <v>17</v>
      </c>
      <c r="C127" t="s">
        <v>35</v>
      </c>
      <c r="D127" t="s">
        <v>33</v>
      </c>
      <c r="E127" t="s">
        <v>96</v>
      </c>
      <c r="F127">
        <v>1.3009204460250451E-2</v>
      </c>
      <c r="G127">
        <v>117</v>
      </c>
      <c r="H127">
        <v>899363219</v>
      </c>
    </row>
    <row r="128" spans="1:8" hidden="1" x14ac:dyDescent="0.35">
      <c r="A128" t="s">
        <v>94</v>
      </c>
      <c r="B128" t="s">
        <v>17</v>
      </c>
      <c r="C128" t="s">
        <v>35</v>
      </c>
      <c r="D128" t="s">
        <v>33</v>
      </c>
      <c r="E128" t="s">
        <v>97</v>
      </c>
      <c r="F128">
        <v>9.8958905723272646E-3</v>
      </c>
      <c r="G128">
        <v>89</v>
      </c>
      <c r="H128">
        <v>899363219</v>
      </c>
    </row>
    <row r="129" spans="1:8" hidden="1" x14ac:dyDescent="0.35">
      <c r="A129" t="s">
        <v>94</v>
      </c>
      <c r="B129" t="s">
        <v>17</v>
      </c>
      <c r="C129" t="s">
        <v>35</v>
      </c>
      <c r="D129" t="s">
        <v>33</v>
      </c>
      <c r="E129" t="s">
        <v>98</v>
      </c>
      <c r="F129">
        <v>4.5587810501732341E-3</v>
      </c>
      <c r="G129">
        <v>41</v>
      </c>
      <c r="H129">
        <v>899363219</v>
      </c>
    </row>
    <row r="130" spans="1:8" hidden="1" x14ac:dyDescent="0.35">
      <c r="A130" t="s">
        <v>94</v>
      </c>
      <c r="B130" t="s">
        <v>17</v>
      </c>
      <c r="C130" t="s">
        <v>35</v>
      </c>
      <c r="D130" t="s">
        <v>34</v>
      </c>
      <c r="E130" t="s">
        <v>95</v>
      </c>
      <c r="F130">
        <v>2.1126058525193039E-3</v>
      </c>
      <c r="G130">
        <v>19</v>
      </c>
      <c r="H130">
        <v>899363219</v>
      </c>
    </row>
    <row r="131" spans="1:8" hidden="1" x14ac:dyDescent="0.35">
      <c r="A131" t="s">
        <v>94</v>
      </c>
      <c r="B131" t="s">
        <v>17</v>
      </c>
      <c r="C131" t="s">
        <v>35</v>
      </c>
      <c r="D131" t="s">
        <v>34</v>
      </c>
      <c r="E131" t="s">
        <v>96</v>
      </c>
      <c r="F131">
        <v>2.0014160708077609E-3</v>
      </c>
      <c r="G131">
        <v>18</v>
      </c>
      <c r="H131">
        <v>899363219</v>
      </c>
    </row>
    <row r="132" spans="1:8" hidden="1" x14ac:dyDescent="0.35">
      <c r="A132" t="s">
        <v>94</v>
      </c>
      <c r="B132" t="s">
        <v>17</v>
      </c>
      <c r="C132" t="s">
        <v>35</v>
      </c>
      <c r="D132" t="s">
        <v>34</v>
      </c>
      <c r="E132" t="s">
        <v>97</v>
      </c>
      <c r="F132" t="s">
        <v>58</v>
      </c>
      <c r="G132" t="s">
        <v>58</v>
      </c>
      <c r="H132">
        <v>899363219</v>
      </c>
    </row>
    <row r="133" spans="1:8" hidden="1" x14ac:dyDescent="0.35">
      <c r="A133" t="s">
        <v>94</v>
      </c>
      <c r="B133" t="s">
        <v>17</v>
      </c>
      <c r="C133" t="s">
        <v>35</v>
      </c>
      <c r="D133" t="s">
        <v>34</v>
      </c>
      <c r="E133" t="s">
        <v>98</v>
      </c>
      <c r="F133" t="s">
        <v>58</v>
      </c>
      <c r="G133" t="s">
        <v>58</v>
      </c>
      <c r="H133">
        <v>899363219</v>
      </c>
    </row>
    <row r="134" spans="1:8" hidden="1" x14ac:dyDescent="0.35">
      <c r="A134" t="s">
        <v>94</v>
      </c>
      <c r="B134" t="s">
        <v>17</v>
      </c>
      <c r="C134" t="s">
        <v>99</v>
      </c>
      <c r="D134" t="s">
        <v>32</v>
      </c>
      <c r="E134" t="s">
        <v>95</v>
      </c>
      <c r="F134">
        <v>1.378753293223124E-2</v>
      </c>
      <c r="G134">
        <v>124</v>
      </c>
      <c r="H134">
        <v>899363219</v>
      </c>
    </row>
    <row r="135" spans="1:8" hidden="1" x14ac:dyDescent="0.35">
      <c r="A135" t="s">
        <v>94</v>
      </c>
      <c r="B135" t="s">
        <v>17</v>
      </c>
      <c r="C135" t="s">
        <v>99</v>
      </c>
      <c r="D135" t="s">
        <v>32</v>
      </c>
      <c r="E135" t="s">
        <v>96</v>
      </c>
      <c r="F135">
        <v>1.3453963587096621E-2</v>
      </c>
      <c r="G135">
        <v>121</v>
      </c>
      <c r="H135">
        <v>899363219</v>
      </c>
    </row>
    <row r="136" spans="1:8" hidden="1" x14ac:dyDescent="0.35">
      <c r="A136" t="s">
        <v>94</v>
      </c>
      <c r="B136" t="s">
        <v>17</v>
      </c>
      <c r="C136" t="s">
        <v>99</v>
      </c>
      <c r="D136" t="s">
        <v>32</v>
      </c>
      <c r="E136" t="s">
        <v>97</v>
      </c>
      <c r="F136">
        <v>9.0063723186349261E-3</v>
      </c>
      <c r="G136">
        <v>81</v>
      </c>
      <c r="H136">
        <v>899363219</v>
      </c>
    </row>
    <row r="137" spans="1:8" hidden="1" x14ac:dyDescent="0.35">
      <c r="A137" t="s">
        <v>94</v>
      </c>
      <c r="B137" t="s">
        <v>17</v>
      </c>
      <c r="C137" t="s">
        <v>99</v>
      </c>
      <c r="D137" t="s">
        <v>32</v>
      </c>
      <c r="E137" t="s">
        <v>98</v>
      </c>
      <c r="F137">
        <v>5.1147299587309463E-3</v>
      </c>
      <c r="G137">
        <v>46</v>
      </c>
      <c r="H137">
        <v>899363219</v>
      </c>
    </row>
    <row r="138" spans="1:8" hidden="1" x14ac:dyDescent="0.35">
      <c r="A138" t="s">
        <v>94</v>
      </c>
      <c r="B138" t="s">
        <v>17</v>
      </c>
      <c r="C138" t="s">
        <v>99</v>
      </c>
      <c r="D138" t="s">
        <v>33</v>
      </c>
      <c r="E138" t="s">
        <v>95</v>
      </c>
      <c r="F138">
        <v>1.200849642484657E-2</v>
      </c>
      <c r="G138">
        <v>108</v>
      </c>
      <c r="H138">
        <v>899363219</v>
      </c>
    </row>
    <row r="139" spans="1:8" hidden="1" x14ac:dyDescent="0.35">
      <c r="A139" t="s">
        <v>94</v>
      </c>
      <c r="B139" t="s">
        <v>17</v>
      </c>
      <c r="C139" t="s">
        <v>99</v>
      </c>
      <c r="D139" t="s">
        <v>33</v>
      </c>
      <c r="E139" t="s">
        <v>96</v>
      </c>
      <c r="F139">
        <v>1.1897306643135021E-2</v>
      </c>
      <c r="G139">
        <v>107</v>
      </c>
      <c r="H139">
        <v>899363219</v>
      </c>
    </row>
    <row r="140" spans="1:8" hidden="1" x14ac:dyDescent="0.35">
      <c r="A140" t="s">
        <v>94</v>
      </c>
      <c r="B140" t="s">
        <v>17</v>
      </c>
      <c r="C140" t="s">
        <v>99</v>
      </c>
      <c r="D140" t="s">
        <v>33</v>
      </c>
      <c r="E140" t="s">
        <v>97</v>
      </c>
      <c r="F140">
        <v>8.1168540649425875E-3</v>
      </c>
      <c r="G140">
        <v>73</v>
      </c>
      <c r="H140">
        <v>899363219</v>
      </c>
    </row>
    <row r="141" spans="1:8" hidden="1" x14ac:dyDescent="0.35">
      <c r="A141" t="s">
        <v>94</v>
      </c>
      <c r="B141" t="s">
        <v>17</v>
      </c>
      <c r="C141" t="s">
        <v>99</v>
      </c>
      <c r="D141" t="s">
        <v>33</v>
      </c>
      <c r="E141" t="s">
        <v>98</v>
      </c>
      <c r="F141">
        <v>4.8923503953078604E-3</v>
      </c>
      <c r="G141">
        <v>44</v>
      </c>
      <c r="H141">
        <v>899363219</v>
      </c>
    </row>
    <row r="142" spans="1:8" hidden="1" x14ac:dyDescent="0.35">
      <c r="A142" t="s">
        <v>94</v>
      </c>
      <c r="B142" t="s">
        <v>17</v>
      </c>
      <c r="C142" t="s">
        <v>99</v>
      </c>
      <c r="D142" t="s">
        <v>34</v>
      </c>
      <c r="E142" t="s">
        <v>95</v>
      </c>
      <c r="F142">
        <v>1.7790365073846769E-3</v>
      </c>
      <c r="G142">
        <v>16</v>
      </c>
      <c r="H142">
        <v>899363219</v>
      </c>
    </row>
    <row r="143" spans="1:8" hidden="1" x14ac:dyDescent="0.35">
      <c r="A143" t="s">
        <v>94</v>
      </c>
      <c r="B143" t="s">
        <v>17</v>
      </c>
      <c r="C143" t="s">
        <v>99</v>
      </c>
      <c r="D143" t="s">
        <v>34</v>
      </c>
      <c r="E143" t="s">
        <v>96</v>
      </c>
      <c r="F143">
        <v>1.5566569439615921E-3</v>
      </c>
      <c r="G143">
        <v>14</v>
      </c>
      <c r="H143">
        <v>899363219</v>
      </c>
    </row>
    <row r="144" spans="1:8" hidden="1" x14ac:dyDescent="0.35">
      <c r="A144" t="s">
        <v>94</v>
      </c>
      <c r="B144" t="s">
        <v>17</v>
      </c>
      <c r="C144" t="s">
        <v>99</v>
      </c>
      <c r="D144" t="s">
        <v>34</v>
      </c>
      <c r="E144" t="s">
        <v>97</v>
      </c>
      <c r="F144" t="s">
        <v>58</v>
      </c>
      <c r="G144" t="s">
        <v>58</v>
      </c>
      <c r="H144">
        <v>899363219</v>
      </c>
    </row>
    <row r="145" spans="1:8" hidden="1" x14ac:dyDescent="0.35">
      <c r="A145" t="s">
        <v>94</v>
      </c>
      <c r="B145" t="s">
        <v>17</v>
      </c>
      <c r="C145" t="s">
        <v>99</v>
      </c>
      <c r="D145" t="s">
        <v>34</v>
      </c>
      <c r="E145" t="s">
        <v>98</v>
      </c>
      <c r="F145" t="s">
        <v>58</v>
      </c>
      <c r="G145" t="s">
        <v>58</v>
      </c>
      <c r="H145">
        <v>899363219</v>
      </c>
    </row>
    <row r="146" spans="1:8" hidden="1" x14ac:dyDescent="0.35">
      <c r="A146" t="s">
        <v>94</v>
      </c>
      <c r="B146" t="s">
        <v>18</v>
      </c>
      <c r="C146" t="s">
        <v>32</v>
      </c>
      <c r="D146" t="s">
        <v>32</v>
      </c>
      <c r="E146" t="s">
        <v>95</v>
      </c>
      <c r="F146">
        <v>8.3725905628791342E-2</v>
      </c>
      <c r="G146">
        <v>753</v>
      </c>
      <c r="H146">
        <v>899363219</v>
      </c>
    </row>
    <row r="147" spans="1:8" hidden="1" x14ac:dyDescent="0.35">
      <c r="A147" t="s">
        <v>94</v>
      </c>
      <c r="B147" t="s">
        <v>18</v>
      </c>
      <c r="C147" t="s">
        <v>32</v>
      </c>
      <c r="D147" t="s">
        <v>32</v>
      </c>
      <c r="E147" t="s">
        <v>96</v>
      </c>
      <c r="F147">
        <v>8.1613299776272047E-2</v>
      </c>
      <c r="G147">
        <v>734</v>
      </c>
      <c r="H147">
        <v>899363219</v>
      </c>
    </row>
    <row r="148" spans="1:8" hidden="1" x14ac:dyDescent="0.35">
      <c r="A148" t="s">
        <v>94</v>
      </c>
      <c r="B148" t="s">
        <v>18</v>
      </c>
      <c r="C148" t="s">
        <v>32</v>
      </c>
      <c r="D148" t="s">
        <v>32</v>
      </c>
      <c r="E148" t="s">
        <v>97</v>
      </c>
      <c r="F148">
        <v>7.6276190254117998E-2</v>
      </c>
      <c r="G148">
        <v>686</v>
      </c>
      <c r="H148">
        <v>899363219</v>
      </c>
    </row>
    <row r="149" spans="1:8" hidden="1" x14ac:dyDescent="0.35">
      <c r="A149" t="s">
        <v>94</v>
      </c>
      <c r="B149" t="s">
        <v>18</v>
      </c>
      <c r="C149" t="s">
        <v>32</v>
      </c>
      <c r="D149" t="s">
        <v>32</v>
      </c>
      <c r="E149" t="s">
        <v>98</v>
      </c>
      <c r="F149">
        <v>4.3141635304078413E-2</v>
      </c>
      <c r="G149">
        <v>388</v>
      </c>
      <c r="H149">
        <v>899363219</v>
      </c>
    </row>
    <row r="150" spans="1:8" hidden="1" x14ac:dyDescent="0.35">
      <c r="A150" t="s">
        <v>94</v>
      </c>
      <c r="B150" t="s">
        <v>18</v>
      </c>
      <c r="C150" t="s">
        <v>32</v>
      </c>
      <c r="D150" t="s">
        <v>33</v>
      </c>
      <c r="E150" t="s">
        <v>95</v>
      </c>
      <c r="F150">
        <v>7.7721657416368051E-2</v>
      </c>
      <c r="G150">
        <v>699</v>
      </c>
      <c r="H150">
        <v>899363219</v>
      </c>
    </row>
    <row r="151" spans="1:8" hidden="1" x14ac:dyDescent="0.35">
      <c r="A151" t="s">
        <v>94</v>
      </c>
      <c r="B151" t="s">
        <v>18</v>
      </c>
      <c r="C151" t="s">
        <v>32</v>
      </c>
      <c r="D151" t="s">
        <v>33</v>
      </c>
      <c r="E151" t="s">
        <v>96</v>
      </c>
      <c r="F151">
        <v>7.6832139162675714E-2</v>
      </c>
      <c r="G151">
        <v>691</v>
      </c>
      <c r="H151">
        <v>899363219</v>
      </c>
    </row>
    <row r="152" spans="1:8" hidden="1" x14ac:dyDescent="0.35">
      <c r="A152" t="s">
        <v>94</v>
      </c>
      <c r="B152" t="s">
        <v>18</v>
      </c>
      <c r="C152" t="s">
        <v>32</v>
      </c>
      <c r="D152" t="s">
        <v>33</v>
      </c>
      <c r="E152" t="s">
        <v>97</v>
      </c>
      <c r="F152">
        <v>7.1939788767367854E-2</v>
      </c>
      <c r="G152">
        <v>647</v>
      </c>
      <c r="H152">
        <v>899363219</v>
      </c>
    </row>
    <row r="153" spans="1:8" hidden="1" x14ac:dyDescent="0.35">
      <c r="A153" t="s">
        <v>94</v>
      </c>
      <c r="B153" t="s">
        <v>18</v>
      </c>
      <c r="C153" t="s">
        <v>32</v>
      </c>
      <c r="D153" t="s">
        <v>33</v>
      </c>
      <c r="E153" t="s">
        <v>98</v>
      </c>
      <c r="F153">
        <v>4.1029029451559097E-2</v>
      </c>
      <c r="G153">
        <v>369</v>
      </c>
      <c r="H153">
        <v>899363219</v>
      </c>
    </row>
    <row r="154" spans="1:8" hidden="1" x14ac:dyDescent="0.35">
      <c r="A154" t="s">
        <v>94</v>
      </c>
      <c r="B154" t="s">
        <v>18</v>
      </c>
      <c r="C154" t="s">
        <v>32</v>
      </c>
      <c r="D154" t="s">
        <v>34</v>
      </c>
      <c r="E154" t="s">
        <v>95</v>
      </c>
      <c r="F154">
        <v>6.0042482124232832E-3</v>
      </c>
      <c r="G154">
        <v>54</v>
      </c>
      <c r="H154">
        <v>899363219</v>
      </c>
    </row>
    <row r="155" spans="1:8" hidden="1" x14ac:dyDescent="0.35">
      <c r="A155" t="s">
        <v>94</v>
      </c>
      <c r="B155" t="s">
        <v>18</v>
      </c>
      <c r="C155" t="s">
        <v>32</v>
      </c>
      <c r="D155" t="s">
        <v>34</v>
      </c>
      <c r="E155" t="s">
        <v>96</v>
      </c>
      <c r="F155">
        <v>4.7811606135963183E-3</v>
      </c>
      <c r="G155">
        <v>43</v>
      </c>
      <c r="H155">
        <v>899363219</v>
      </c>
    </row>
    <row r="156" spans="1:8" hidden="1" x14ac:dyDescent="0.35">
      <c r="A156" t="s">
        <v>94</v>
      </c>
      <c r="B156" t="s">
        <v>18</v>
      </c>
      <c r="C156" t="s">
        <v>32</v>
      </c>
      <c r="D156" t="s">
        <v>34</v>
      </c>
      <c r="E156" t="s">
        <v>97</v>
      </c>
      <c r="F156">
        <v>4.336401486750149E-3</v>
      </c>
      <c r="G156">
        <v>39</v>
      </c>
      <c r="H156">
        <v>899363219</v>
      </c>
    </row>
    <row r="157" spans="1:8" hidden="1" x14ac:dyDescent="0.35">
      <c r="A157" t="s">
        <v>94</v>
      </c>
      <c r="B157" t="s">
        <v>18</v>
      </c>
      <c r="C157" t="s">
        <v>32</v>
      </c>
      <c r="D157" t="s">
        <v>34</v>
      </c>
      <c r="E157" t="s">
        <v>98</v>
      </c>
      <c r="F157">
        <v>2.1126058525193039E-3</v>
      </c>
      <c r="G157">
        <v>19</v>
      </c>
      <c r="H157">
        <v>899363219</v>
      </c>
    </row>
    <row r="158" spans="1:8" hidden="1" x14ac:dyDescent="0.35">
      <c r="A158" t="s">
        <v>94</v>
      </c>
      <c r="B158" t="s">
        <v>18</v>
      </c>
      <c r="C158" t="s">
        <v>36</v>
      </c>
      <c r="D158" t="s">
        <v>32</v>
      </c>
      <c r="E158" t="s">
        <v>95</v>
      </c>
      <c r="F158">
        <v>4.0473080543001388E-2</v>
      </c>
      <c r="G158">
        <v>364</v>
      </c>
      <c r="H158">
        <v>899363219</v>
      </c>
    </row>
    <row r="159" spans="1:8" hidden="1" x14ac:dyDescent="0.35">
      <c r="A159" t="s">
        <v>94</v>
      </c>
      <c r="B159" t="s">
        <v>18</v>
      </c>
      <c r="C159" t="s">
        <v>36</v>
      </c>
      <c r="D159" t="s">
        <v>32</v>
      </c>
      <c r="E159" t="s">
        <v>96</v>
      </c>
      <c r="F159">
        <v>4.1362598796693732E-2</v>
      </c>
      <c r="G159">
        <v>372</v>
      </c>
      <c r="H159">
        <v>899363219</v>
      </c>
    </row>
    <row r="160" spans="1:8" hidden="1" x14ac:dyDescent="0.35">
      <c r="A160" t="s">
        <v>94</v>
      </c>
      <c r="B160" t="s">
        <v>18</v>
      </c>
      <c r="C160" t="s">
        <v>36</v>
      </c>
      <c r="D160" t="s">
        <v>32</v>
      </c>
      <c r="E160" t="s">
        <v>97</v>
      </c>
      <c r="F160">
        <v>3.8138095127058999E-2</v>
      </c>
      <c r="G160">
        <v>343</v>
      </c>
      <c r="H160">
        <v>899363219</v>
      </c>
    </row>
    <row r="161" spans="1:8" hidden="1" x14ac:dyDescent="0.35">
      <c r="A161" t="s">
        <v>94</v>
      </c>
      <c r="B161" t="s">
        <v>18</v>
      </c>
      <c r="C161" t="s">
        <v>36</v>
      </c>
      <c r="D161" t="s">
        <v>32</v>
      </c>
      <c r="E161" t="s">
        <v>98</v>
      </c>
      <c r="F161">
        <v>2.2015576778885371E-2</v>
      </c>
      <c r="G161">
        <v>198</v>
      </c>
      <c r="H161">
        <v>899363219</v>
      </c>
    </row>
    <row r="162" spans="1:8" hidden="1" x14ac:dyDescent="0.35">
      <c r="A162" t="s">
        <v>94</v>
      </c>
      <c r="B162" t="s">
        <v>18</v>
      </c>
      <c r="C162" t="s">
        <v>36</v>
      </c>
      <c r="D162" t="s">
        <v>33</v>
      </c>
      <c r="E162" t="s">
        <v>95</v>
      </c>
      <c r="F162">
        <v>3.9805941852732139E-2</v>
      </c>
      <c r="G162">
        <v>358</v>
      </c>
      <c r="H162">
        <v>899363219</v>
      </c>
    </row>
    <row r="163" spans="1:8" hidden="1" x14ac:dyDescent="0.35">
      <c r="A163" t="s">
        <v>94</v>
      </c>
      <c r="B163" t="s">
        <v>18</v>
      </c>
      <c r="C163" t="s">
        <v>36</v>
      </c>
      <c r="D163" t="s">
        <v>33</v>
      </c>
      <c r="E163" t="s">
        <v>96</v>
      </c>
      <c r="F163">
        <v>4.0806649888136023E-2</v>
      </c>
      <c r="G163">
        <v>367</v>
      </c>
      <c r="H163">
        <v>899363219</v>
      </c>
    </row>
    <row r="164" spans="1:8" hidden="1" x14ac:dyDescent="0.35">
      <c r="A164" t="s">
        <v>94</v>
      </c>
      <c r="B164" t="s">
        <v>18</v>
      </c>
      <c r="C164" t="s">
        <v>36</v>
      </c>
      <c r="D164" t="s">
        <v>33</v>
      </c>
      <c r="E164" t="s">
        <v>97</v>
      </c>
      <c r="F164">
        <v>3.735976665507821E-2</v>
      </c>
      <c r="G164">
        <v>336</v>
      </c>
      <c r="H164">
        <v>899363219</v>
      </c>
    </row>
    <row r="165" spans="1:8" hidden="1" x14ac:dyDescent="0.35">
      <c r="A165" t="s">
        <v>94</v>
      </c>
      <c r="B165" t="s">
        <v>18</v>
      </c>
      <c r="C165" t="s">
        <v>36</v>
      </c>
      <c r="D165" t="s">
        <v>33</v>
      </c>
      <c r="E165" t="s">
        <v>98</v>
      </c>
      <c r="F165">
        <v>2.1237248306904578E-2</v>
      </c>
      <c r="G165">
        <v>191</v>
      </c>
      <c r="H165">
        <v>899363219</v>
      </c>
    </row>
    <row r="166" spans="1:8" hidden="1" x14ac:dyDescent="0.35">
      <c r="A166" t="s">
        <v>94</v>
      </c>
      <c r="B166" t="s">
        <v>18</v>
      </c>
      <c r="C166" t="s">
        <v>36</v>
      </c>
      <c r="D166" t="s">
        <v>34</v>
      </c>
      <c r="E166" t="s">
        <v>95</v>
      </c>
      <c r="F166" t="s">
        <v>58</v>
      </c>
      <c r="G166" t="s">
        <v>58</v>
      </c>
      <c r="H166">
        <v>899363219</v>
      </c>
    </row>
    <row r="167" spans="1:8" hidden="1" x14ac:dyDescent="0.35">
      <c r="A167" t="s">
        <v>94</v>
      </c>
      <c r="B167" t="s">
        <v>18</v>
      </c>
      <c r="C167" t="s">
        <v>36</v>
      </c>
      <c r="D167" t="s">
        <v>34</v>
      </c>
      <c r="E167" t="s">
        <v>96</v>
      </c>
      <c r="F167" t="s">
        <v>58</v>
      </c>
      <c r="G167" t="s">
        <v>58</v>
      </c>
      <c r="H167">
        <v>899363219</v>
      </c>
    </row>
    <row r="168" spans="1:8" hidden="1" x14ac:dyDescent="0.35">
      <c r="A168" t="s">
        <v>94</v>
      </c>
      <c r="B168" t="s">
        <v>18</v>
      </c>
      <c r="C168" t="s">
        <v>36</v>
      </c>
      <c r="D168" t="s">
        <v>34</v>
      </c>
      <c r="E168" t="s">
        <v>97</v>
      </c>
      <c r="F168" t="s">
        <v>58</v>
      </c>
      <c r="G168" t="s">
        <v>58</v>
      </c>
      <c r="H168">
        <v>899363219</v>
      </c>
    </row>
    <row r="169" spans="1:8" hidden="1" x14ac:dyDescent="0.35">
      <c r="A169" t="s">
        <v>94</v>
      </c>
      <c r="B169" t="s">
        <v>18</v>
      </c>
      <c r="C169" t="s">
        <v>36</v>
      </c>
      <c r="D169" t="s">
        <v>34</v>
      </c>
      <c r="E169" t="s">
        <v>98</v>
      </c>
      <c r="F169" t="s">
        <v>58</v>
      </c>
      <c r="G169" t="s">
        <v>58</v>
      </c>
      <c r="H169">
        <v>899363219</v>
      </c>
    </row>
    <row r="170" spans="1:8" hidden="1" x14ac:dyDescent="0.35">
      <c r="A170" t="s">
        <v>94</v>
      </c>
      <c r="B170" t="s">
        <v>18</v>
      </c>
      <c r="C170" t="s">
        <v>35</v>
      </c>
      <c r="D170" t="s">
        <v>32</v>
      </c>
      <c r="E170" t="s">
        <v>95</v>
      </c>
      <c r="F170">
        <v>2.490651110338547E-2</v>
      </c>
      <c r="G170">
        <v>224</v>
      </c>
      <c r="H170">
        <v>899363219</v>
      </c>
    </row>
    <row r="171" spans="1:8" hidden="1" x14ac:dyDescent="0.35">
      <c r="A171" t="s">
        <v>94</v>
      </c>
      <c r="B171" t="s">
        <v>18</v>
      </c>
      <c r="C171" t="s">
        <v>35</v>
      </c>
      <c r="D171" t="s">
        <v>32</v>
      </c>
      <c r="E171" t="s">
        <v>96</v>
      </c>
      <c r="F171">
        <v>2.2682715469154631E-2</v>
      </c>
      <c r="G171">
        <v>204</v>
      </c>
      <c r="H171">
        <v>899363219</v>
      </c>
    </row>
    <row r="172" spans="1:8" hidden="1" x14ac:dyDescent="0.35">
      <c r="A172" t="s">
        <v>94</v>
      </c>
      <c r="B172" t="s">
        <v>18</v>
      </c>
      <c r="C172" t="s">
        <v>35</v>
      </c>
      <c r="D172" t="s">
        <v>32</v>
      </c>
      <c r="E172" t="s">
        <v>97</v>
      </c>
      <c r="F172">
        <v>2.1348438088616119E-2</v>
      </c>
      <c r="G172">
        <v>192</v>
      </c>
      <c r="H172">
        <v>899363219</v>
      </c>
    </row>
    <row r="173" spans="1:8" hidden="1" x14ac:dyDescent="0.35">
      <c r="A173" t="s">
        <v>94</v>
      </c>
      <c r="B173" t="s">
        <v>18</v>
      </c>
      <c r="C173" t="s">
        <v>35</v>
      </c>
      <c r="D173" t="s">
        <v>32</v>
      </c>
      <c r="E173" t="s">
        <v>98</v>
      </c>
      <c r="F173">
        <v>1.111897817115423E-2</v>
      </c>
      <c r="G173">
        <v>100</v>
      </c>
      <c r="H173">
        <v>899363219</v>
      </c>
    </row>
    <row r="174" spans="1:8" hidden="1" x14ac:dyDescent="0.35">
      <c r="A174" t="s">
        <v>94</v>
      </c>
      <c r="B174" t="s">
        <v>18</v>
      </c>
      <c r="C174" t="s">
        <v>35</v>
      </c>
      <c r="D174" t="s">
        <v>33</v>
      </c>
      <c r="E174" t="s">
        <v>95</v>
      </c>
      <c r="F174">
        <v>2.1459627870327659E-2</v>
      </c>
      <c r="G174">
        <v>193</v>
      </c>
      <c r="H174">
        <v>899363219</v>
      </c>
    </row>
    <row r="175" spans="1:8" hidden="1" x14ac:dyDescent="0.35">
      <c r="A175" t="s">
        <v>94</v>
      </c>
      <c r="B175" t="s">
        <v>18</v>
      </c>
      <c r="C175" t="s">
        <v>35</v>
      </c>
      <c r="D175" t="s">
        <v>33</v>
      </c>
      <c r="E175" t="s">
        <v>96</v>
      </c>
      <c r="F175">
        <v>2.0347730053212242E-2</v>
      </c>
      <c r="G175">
        <v>183</v>
      </c>
      <c r="H175">
        <v>899363219</v>
      </c>
    </row>
    <row r="176" spans="1:8" hidden="1" x14ac:dyDescent="0.35">
      <c r="A176" t="s">
        <v>94</v>
      </c>
      <c r="B176" t="s">
        <v>18</v>
      </c>
      <c r="C176" t="s">
        <v>35</v>
      </c>
      <c r="D176" t="s">
        <v>33</v>
      </c>
      <c r="E176" t="s">
        <v>97</v>
      </c>
      <c r="F176">
        <v>1.9458211799519901E-2</v>
      </c>
      <c r="G176">
        <v>175</v>
      </c>
      <c r="H176">
        <v>899363219</v>
      </c>
    </row>
    <row r="177" spans="1:8" hidden="1" x14ac:dyDescent="0.35">
      <c r="A177" t="s">
        <v>94</v>
      </c>
      <c r="B177" t="s">
        <v>18</v>
      </c>
      <c r="C177" t="s">
        <v>35</v>
      </c>
      <c r="D177" t="s">
        <v>33</v>
      </c>
      <c r="E177" t="s">
        <v>98</v>
      </c>
      <c r="F177">
        <v>1.045183948088498E-2</v>
      </c>
      <c r="G177">
        <v>94</v>
      </c>
      <c r="H177">
        <v>899363219</v>
      </c>
    </row>
    <row r="178" spans="1:8" hidden="1" x14ac:dyDescent="0.35">
      <c r="A178" t="s">
        <v>94</v>
      </c>
      <c r="B178" t="s">
        <v>18</v>
      </c>
      <c r="C178" t="s">
        <v>35</v>
      </c>
      <c r="D178" t="s">
        <v>34</v>
      </c>
      <c r="E178" t="s">
        <v>95</v>
      </c>
      <c r="F178">
        <v>3.4468832330578109E-3</v>
      </c>
      <c r="G178">
        <v>31</v>
      </c>
      <c r="H178">
        <v>899363219</v>
      </c>
    </row>
    <row r="179" spans="1:8" hidden="1" x14ac:dyDescent="0.35">
      <c r="A179" t="s">
        <v>94</v>
      </c>
      <c r="B179" t="s">
        <v>18</v>
      </c>
      <c r="C179" t="s">
        <v>35</v>
      </c>
      <c r="D179" t="s">
        <v>34</v>
      </c>
      <c r="E179" t="s">
        <v>96</v>
      </c>
      <c r="F179">
        <v>2.3349854159423881E-3</v>
      </c>
      <c r="G179">
        <v>21</v>
      </c>
      <c r="H179">
        <v>899363219</v>
      </c>
    </row>
    <row r="180" spans="1:8" hidden="1" x14ac:dyDescent="0.35">
      <c r="A180" t="s">
        <v>94</v>
      </c>
      <c r="B180" t="s">
        <v>18</v>
      </c>
      <c r="C180" t="s">
        <v>35</v>
      </c>
      <c r="D180" t="s">
        <v>34</v>
      </c>
      <c r="E180" t="s">
        <v>97</v>
      </c>
      <c r="F180">
        <v>1.890226289096219E-3</v>
      </c>
      <c r="G180">
        <v>17</v>
      </c>
      <c r="H180">
        <v>899363219</v>
      </c>
    </row>
    <row r="181" spans="1:8" hidden="1" x14ac:dyDescent="0.35">
      <c r="A181" t="s">
        <v>94</v>
      </c>
      <c r="B181" t="s">
        <v>18</v>
      </c>
      <c r="C181" t="s">
        <v>35</v>
      </c>
      <c r="D181" t="s">
        <v>34</v>
      </c>
      <c r="E181" t="s">
        <v>98</v>
      </c>
      <c r="F181" t="s">
        <v>58</v>
      </c>
      <c r="G181" t="s">
        <v>58</v>
      </c>
      <c r="H181">
        <v>899363219</v>
      </c>
    </row>
    <row r="182" spans="1:8" hidden="1" x14ac:dyDescent="0.35">
      <c r="A182" t="s">
        <v>94</v>
      </c>
      <c r="B182" t="s">
        <v>18</v>
      </c>
      <c r="C182" t="s">
        <v>99</v>
      </c>
      <c r="D182" t="s">
        <v>32</v>
      </c>
      <c r="E182" t="s">
        <v>95</v>
      </c>
      <c r="F182">
        <v>1.834631398240448E-2</v>
      </c>
      <c r="G182">
        <v>165</v>
      </c>
      <c r="H182">
        <v>899363219</v>
      </c>
    </row>
    <row r="183" spans="1:8" hidden="1" x14ac:dyDescent="0.35">
      <c r="A183" t="s">
        <v>94</v>
      </c>
      <c r="B183" t="s">
        <v>18</v>
      </c>
      <c r="C183" t="s">
        <v>99</v>
      </c>
      <c r="D183" t="s">
        <v>32</v>
      </c>
      <c r="E183" t="s">
        <v>96</v>
      </c>
      <c r="F183">
        <v>1.756798551042368E-2</v>
      </c>
      <c r="G183">
        <v>158</v>
      </c>
      <c r="H183">
        <v>899363219</v>
      </c>
    </row>
    <row r="184" spans="1:8" hidden="1" x14ac:dyDescent="0.35">
      <c r="A184" t="s">
        <v>94</v>
      </c>
      <c r="B184" t="s">
        <v>18</v>
      </c>
      <c r="C184" t="s">
        <v>99</v>
      </c>
      <c r="D184" t="s">
        <v>32</v>
      </c>
      <c r="E184" t="s">
        <v>97</v>
      </c>
      <c r="F184">
        <v>1.678965703844288E-2</v>
      </c>
      <c r="G184">
        <v>151</v>
      </c>
      <c r="H184">
        <v>899363219</v>
      </c>
    </row>
    <row r="185" spans="1:8" hidden="1" x14ac:dyDescent="0.35">
      <c r="A185" t="s">
        <v>94</v>
      </c>
      <c r="B185" t="s">
        <v>18</v>
      </c>
      <c r="C185" t="s">
        <v>99</v>
      </c>
      <c r="D185" t="s">
        <v>32</v>
      </c>
      <c r="E185" t="s">
        <v>98</v>
      </c>
      <c r="F185">
        <v>1.000708035403881E-2</v>
      </c>
      <c r="G185">
        <v>90</v>
      </c>
      <c r="H185">
        <v>899363219</v>
      </c>
    </row>
    <row r="186" spans="1:8" hidden="1" x14ac:dyDescent="0.35">
      <c r="A186" t="s">
        <v>94</v>
      </c>
      <c r="B186" t="s">
        <v>18</v>
      </c>
      <c r="C186" t="s">
        <v>99</v>
      </c>
      <c r="D186" t="s">
        <v>33</v>
      </c>
      <c r="E186" t="s">
        <v>95</v>
      </c>
      <c r="F186">
        <v>1.6456087693308259E-2</v>
      </c>
      <c r="G186">
        <v>148</v>
      </c>
      <c r="H186">
        <v>899363219</v>
      </c>
    </row>
    <row r="187" spans="1:8" hidden="1" x14ac:dyDescent="0.35">
      <c r="A187" t="s">
        <v>94</v>
      </c>
      <c r="B187" t="s">
        <v>18</v>
      </c>
      <c r="C187" t="s">
        <v>99</v>
      </c>
      <c r="D187" t="s">
        <v>33</v>
      </c>
      <c r="E187" t="s">
        <v>96</v>
      </c>
      <c r="F187">
        <v>1.5677759221327459E-2</v>
      </c>
      <c r="G187">
        <v>141</v>
      </c>
      <c r="H187">
        <v>899363219</v>
      </c>
    </row>
    <row r="188" spans="1:8" hidden="1" x14ac:dyDescent="0.35">
      <c r="A188" t="s">
        <v>94</v>
      </c>
      <c r="B188" t="s">
        <v>18</v>
      </c>
      <c r="C188" t="s">
        <v>99</v>
      </c>
      <c r="D188" t="s">
        <v>33</v>
      </c>
      <c r="E188" t="s">
        <v>97</v>
      </c>
      <c r="F188">
        <v>1.512181031276975E-2</v>
      </c>
      <c r="G188">
        <v>136</v>
      </c>
      <c r="H188">
        <v>899363219</v>
      </c>
    </row>
    <row r="189" spans="1:8" hidden="1" x14ac:dyDescent="0.35">
      <c r="A189" t="s">
        <v>94</v>
      </c>
      <c r="B189" t="s">
        <v>18</v>
      </c>
      <c r="C189" t="s">
        <v>99</v>
      </c>
      <c r="D189" t="s">
        <v>33</v>
      </c>
      <c r="E189" t="s">
        <v>98</v>
      </c>
      <c r="F189">
        <v>9.3399416637695524E-3</v>
      </c>
      <c r="G189">
        <v>84</v>
      </c>
      <c r="H189">
        <v>899363219</v>
      </c>
    </row>
    <row r="190" spans="1:8" hidden="1" x14ac:dyDescent="0.35">
      <c r="A190" t="s">
        <v>94</v>
      </c>
      <c r="B190" t="s">
        <v>18</v>
      </c>
      <c r="C190" t="s">
        <v>99</v>
      </c>
      <c r="D190" t="s">
        <v>34</v>
      </c>
      <c r="E190" t="s">
        <v>95</v>
      </c>
      <c r="F190">
        <v>1.890226289096219E-3</v>
      </c>
      <c r="G190">
        <v>17</v>
      </c>
      <c r="H190">
        <v>899363219</v>
      </c>
    </row>
    <row r="191" spans="1:8" hidden="1" x14ac:dyDescent="0.35">
      <c r="A191" t="s">
        <v>94</v>
      </c>
      <c r="B191" t="s">
        <v>18</v>
      </c>
      <c r="C191" t="s">
        <v>99</v>
      </c>
      <c r="D191" t="s">
        <v>34</v>
      </c>
      <c r="E191" t="s">
        <v>96</v>
      </c>
      <c r="F191">
        <v>1.890226289096219E-3</v>
      </c>
      <c r="G191">
        <v>17</v>
      </c>
      <c r="H191">
        <v>899363219</v>
      </c>
    </row>
    <row r="192" spans="1:8" hidden="1" x14ac:dyDescent="0.35">
      <c r="A192" t="s">
        <v>94</v>
      </c>
      <c r="B192" t="s">
        <v>18</v>
      </c>
      <c r="C192" t="s">
        <v>99</v>
      </c>
      <c r="D192" t="s">
        <v>34</v>
      </c>
      <c r="E192" t="s">
        <v>97</v>
      </c>
      <c r="F192">
        <v>1.667846725673134E-3</v>
      </c>
      <c r="G192">
        <v>15</v>
      </c>
      <c r="H192">
        <v>899363219</v>
      </c>
    </row>
    <row r="193" spans="1:8" hidden="1" x14ac:dyDescent="0.35">
      <c r="A193" t="s">
        <v>94</v>
      </c>
      <c r="B193" t="s">
        <v>18</v>
      </c>
      <c r="C193" t="s">
        <v>99</v>
      </c>
      <c r="D193" t="s">
        <v>34</v>
      </c>
      <c r="E193" t="s">
        <v>98</v>
      </c>
      <c r="F193" t="s">
        <v>58</v>
      </c>
      <c r="G193" t="s">
        <v>58</v>
      </c>
      <c r="H193">
        <v>899363219</v>
      </c>
    </row>
    <row r="194" spans="1:8" hidden="1" x14ac:dyDescent="0.35">
      <c r="A194" t="s">
        <v>94</v>
      </c>
      <c r="B194" t="s">
        <v>19</v>
      </c>
      <c r="C194" t="s">
        <v>32</v>
      </c>
      <c r="D194" t="s">
        <v>32</v>
      </c>
      <c r="E194" t="s">
        <v>95</v>
      </c>
      <c r="F194">
        <v>0.1092995554224461</v>
      </c>
      <c r="G194">
        <v>983</v>
      </c>
      <c r="H194">
        <v>899363219</v>
      </c>
    </row>
    <row r="195" spans="1:8" hidden="1" x14ac:dyDescent="0.35">
      <c r="A195" t="s">
        <v>94</v>
      </c>
      <c r="B195" t="s">
        <v>19</v>
      </c>
      <c r="C195" t="s">
        <v>32</v>
      </c>
      <c r="D195" t="s">
        <v>32</v>
      </c>
      <c r="E195" t="s">
        <v>96</v>
      </c>
      <c r="F195">
        <v>0.1085212269504653</v>
      </c>
      <c r="G195">
        <v>976</v>
      </c>
      <c r="H195">
        <v>899363219</v>
      </c>
    </row>
    <row r="196" spans="1:8" hidden="1" x14ac:dyDescent="0.35">
      <c r="A196" t="s">
        <v>94</v>
      </c>
      <c r="B196" t="s">
        <v>19</v>
      </c>
      <c r="C196" t="s">
        <v>32</v>
      </c>
      <c r="D196" t="s">
        <v>32</v>
      </c>
      <c r="E196" t="s">
        <v>97</v>
      </c>
      <c r="F196">
        <v>0.1086324167321768</v>
      </c>
      <c r="G196">
        <v>977</v>
      </c>
      <c r="H196">
        <v>899363219</v>
      </c>
    </row>
    <row r="197" spans="1:8" hidden="1" x14ac:dyDescent="0.35">
      <c r="A197" t="s">
        <v>94</v>
      </c>
      <c r="B197" t="s">
        <v>19</v>
      </c>
      <c r="C197" t="s">
        <v>32</v>
      </c>
      <c r="D197" t="s">
        <v>32</v>
      </c>
      <c r="E197" t="s">
        <v>98</v>
      </c>
      <c r="F197">
        <v>7.6276190254117998E-2</v>
      </c>
      <c r="G197">
        <v>686</v>
      </c>
      <c r="H197">
        <v>899363219</v>
      </c>
    </row>
    <row r="198" spans="1:8" hidden="1" x14ac:dyDescent="0.35">
      <c r="A198" t="s">
        <v>94</v>
      </c>
      <c r="B198" t="s">
        <v>19</v>
      </c>
      <c r="C198" t="s">
        <v>32</v>
      </c>
      <c r="D198" t="s">
        <v>33</v>
      </c>
      <c r="E198" t="s">
        <v>95</v>
      </c>
      <c r="F198">
        <v>0.1024057889563305</v>
      </c>
      <c r="G198">
        <v>921</v>
      </c>
      <c r="H198">
        <v>899363219</v>
      </c>
    </row>
    <row r="199" spans="1:8" hidden="1" x14ac:dyDescent="0.35">
      <c r="A199" t="s">
        <v>94</v>
      </c>
      <c r="B199" t="s">
        <v>19</v>
      </c>
      <c r="C199" t="s">
        <v>32</v>
      </c>
      <c r="D199" t="s">
        <v>33</v>
      </c>
      <c r="E199" t="s">
        <v>96</v>
      </c>
      <c r="F199">
        <v>0.1009603217940804</v>
      </c>
      <c r="G199">
        <v>908</v>
      </c>
      <c r="H199">
        <v>899363219</v>
      </c>
    </row>
    <row r="200" spans="1:8" hidden="1" x14ac:dyDescent="0.35">
      <c r="A200" t="s">
        <v>94</v>
      </c>
      <c r="B200" t="s">
        <v>19</v>
      </c>
      <c r="C200" t="s">
        <v>32</v>
      </c>
      <c r="D200" t="s">
        <v>33</v>
      </c>
      <c r="E200" t="s">
        <v>97</v>
      </c>
      <c r="F200">
        <v>0.1026281685197535</v>
      </c>
      <c r="G200">
        <v>923</v>
      </c>
      <c r="H200">
        <v>899363219</v>
      </c>
    </row>
    <row r="201" spans="1:8" hidden="1" x14ac:dyDescent="0.35">
      <c r="A201" t="s">
        <v>94</v>
      </c>
      <c r="B201" t="s">
        <v>19</v>
      </c>
      <c r="C201" t="s">
        <v>32</v>
      </c>
      <c r="D201" t="s">
        <v>33</v>
      </c>
      <c r="E201" t="s">
        <v>98</v>
      </c>
      <c r="F201">
        <v>7.2273358112502489E-2</v>
      </c>
      <c r="G201">
        <v>650</v>
      </c>
      <c r="H201">
        <v>899363219</v>
      </c>
    </row>
    <row r="202" spans="1:8" hidden="1" x14ac:dyDescent="0.35">
      <c r="A202" t="s">
        <v>94</v>
      </c>
      <c r="B202" t="s">
        <v>19</v>
      </c>
      <c r="C202" t="s">
        <v>32</v>
      </c>
      <c r="D202" t="s">
        <v>34</v>
      </c>
      <c r="E202" t="s">
        <v>95</v>
      </c>
      <c r="F202">
        <v>6.8937664661156218E-3</v>
      </c>
      <c r="G202">
        <v>62</v>
      </c>
      <c r="H202">
        <v>899363219</v>
      </c>
    </row>
    <row r="203" spans="1:8" hidden="1" x14ac:dyDescent="0.35">
      <c r="A203" t="s">
        <v>94</v>
      </c>
      <c r="B203" t="s">
        <v>19</v>
      </c>
      <c r="C203" t="s">
        <v>32</v>
      </c>
      <c r="D203" t="s">
        <v>34</v>
      </c>
      <c r="E203" t="s">
        <v>96</v>
      </c>
      <c r="F203">
        <v>7.5609051563848752E-3</v>
      </c>
      <c r="G203">
        <v>68</v>
      </c>
      <c r="H203">
        <v>899363219</v>
      </c>
    </row>
    <row r="204" spans="1:8" hidden="1" x14ac:dyDescent="0.35">
      <c r="A204" t="s">
        <v>94</v>
      </c>
      <c r="B204" t="s">
        <v>19</v>
      </c>
      <c r="C204" t="s">
        <v>32</v>
      </c>
      <c r="D204" t="s">
        <v>34</v>
      </c>
      <c r="E204" t="s">
        <v>97</v>
      </c>
      <c r="F204">
        <v>6.0042482124232832E-3</v>
      </c>
      <c r="G204">
        <v>54</v>
      </c>
      <c r="H204">
        <v>899363219</v>
      </c>
    </row>
    <row r="205" spans="1:8" hidden="1" x14ac:dyDescent="0.35">
      <c r="A205" t="s">
        <v>94</v>
      </c>
      <c r="B205" t="s">
        <v>19</v>
      </c>
      <c r="C205" t="s">
        <v>32</v>
      </c>
      <c r="D205" t="s">
        <v>34</v>
      </c>
      <c r="E205" t="s">
        <v>98</v>
      </c>
      <c r="F205">
        <v>4.0028321416155218E-3</v>
      </c>
      <c r="G205">
        <v>36</v>
      </c>
      <c r="H205">
        <v>899363219</v>
      </c>
    </row>
    <row r="206" spans="1:8" hidden="1" x14ac:dyDescent="0.35">
      <c r="A206" t="s">
        <v>94</v>
      </c>
      <c r="B206" t="s">
        <v>19</v>
      </c>
      <c r="C206" t="s">
        <v>36</v>
      </c>
      <c r="D206" t="s">
        <v>32</v>
      </c>
      <c r="E206" t="s">
        <v>95</v>
      </c>
      <c r="F206">
        <v>5.7929876271713532E-2</v>
      </c>
      <c r="G206">
        <v>521</v>
      </c>
      <c r="H206">
        <v>899363219</v>
      </c>
    </row>
    <row r="207" spans="1:8" hidden="1" x14ac:dyDescent="0.35">
      <c r="A207" t="s">
        <v>94</v>
      </c>
      <c r="B207" t="s">
        <v>19</v>
      </c>
      <c r="C207" t="s">
        <v>36</v>
      </c>
      <c r="D207" t="s">
        <v>32</v>
      </c>
      <c r="E207" t="s">
        <v>96</v>
      </c>
      <c r="F207">
        <v>5.6373219327751953E-2</v>
      </c>
      <c r="G207">
        <v>507</v>
      </c>
      <c r="H207">
        <v>899363219</v>
      </c>
    </row>
    <row r="208" spans="1:8" hidden="1" x14ac:dyDescent="0.35">
      <c r="A208" t="s">
        <v>94</v>
      </c>
      <c r="B208" t="s">
        <v>19</v>
      </c>
      <c r="C208" t="s">
        <v>36</v>
      </c>
      <c r="D208" t="s">
        <v>32</v>
      </c>
      <c r="E208" t="s">
        <v>97</v>
      </c>
      <c r="F208">
        <v>6.237746754017523E-2</v>
      </c>
      <c r="G208">
        <v>561</v>
      </c>
      <c r="H208">
        <v>899363219</v>
      </c>
    </row>
    <row r="209" spans="1:8" hidden="1" x14ac:dyDescent="0.35">
      <c r="A209" t="s">
        <v>94</v>
      </c>
      <c r="B209" t="s">
        <v>19</v>
      </c>
      <c r="C209" t="s">
        <v>36</v>
      </c>
      <c r="D209" t="s">
        <v>32</v>
      </c>
      <c r="E209" t="s">
        <v>98</v>
      </c>
      <c r="F209">
        <v>4.1362598796693732E-2</v>
      </c>
      <c r="G209">
        <v>372</v>
      </c>
      <c r="H209">
        <v>899363219</v>
      </c>
    </row>
    <row r="210" spans="1:8" hidden="1" x14ac:dyDescent="0.35">
      <c r="A210" t="s">
        <v>94</v>
      </c>
      <c r="B210" t="s">
        <v>19</v>
      </c>
      <c r="C210" t="s">
        <v>36</v>
      </c>
      <c r="D210" t="s">
        <v>33</v>
      </c>
      <c r="E210" t="s">
        <v>95</v>
      </c>
      <c r="F210">
        <v>5.6929168236309662E-2</v>
      </c>
      <c r="G210">
        <v>512</v>
      </c>
      <c r="H210">
        <v>899363219</v>
      </c>
    </row>
    <row r="211" spans="1:8" hidden="1" x14ac:dyDescent="0.35">
      <c r="A211" t="s">
        <v>94</v>
      </c>
      <c r="B211" t="s">
        <v>19</v>
      </c>
      <c r="C211" t="s">
        <v>36</v>
      </c>
      <c r="D211" t="s">
        <v>33</v>
      </c>
      <c r="E211" t="s">
        <v>96</v>
      </c>
      <c r="F211">
        <v>5.5372511292348062E-2</v>
      </c>
      <c r="G211">
        <v>498</v>
      </c>
      <c r="H211">
        <v>899363219</v>
      </c>
    </row>
    <row r="212" spans="1:8" hidden="1" x14ac:dyDescent="0.35">
      <c r="A212" t="s">
        <v>94</v>
      </c>
      <c r="B212" t="s">
        <v>19</v>
      </c>
      <c r="C212" t="s">
        <v>36</v>
      </c>
      <c r="D212" t="s">
        <v>33</v>
      </c>
      <c r="E212" t="s">
        <v>97</v>
      </c>
      <c r="F212">
        <v>6.1821518631617507E-2</v>
      </c>
      <c r="G212">
        <v>556</v>
      </c>
      <c r="H212">
        <v>899363219</v>
      </c>
    </row>
    <row r="213" spans="1:8" hidden="1" x14ac:dyDescent="0.35">
      <c r="A213" t="s">
        <v>94</v>
      </c>
      <c r="B213" t="s">
        <v>19</v>
      </c>
      <c r="C213" t="s">
        <v>36</v>
      </c>
      <c r="D213" t="s">
        <v>33</v>
      </c>
      <c r="E213" t="s">
        <v>98</v>
      </c>
      <c r="F213">
        <v>4.0361890761289848E-2</v>
      </c>
      <c r="G213">
        <v>363</v>
      </c>
      <c r="H213">
        <v>899363219</v>
      </c>
    </row>
    <row r="214" spans="1:8" hidden="1" x14ac:dyDescent="0.35">
      <c r="A214" t="s">
        <v>94</v>
      </c>
      <c r="B214" t="s">
        <v>19</v>
      </c>
      <c r="C214" t="s">
        <v>36</v>
      </c>
      <c r="D214" t="s">
        <v>34</v>
      </c>
      <c r="E214" t="s">
        <v>95</v>
      </c>
      <c r="F214" t="s">
        <v>58</v>
      </c>
      <c r="G214" t="s">
        <v>58</v>
      </c>
      <c r="H214">
        <v>899363219</v>
      </c>
    </row>
    <row r="215" spans="1:8" hidden="1" x14ac:dyDescent="0.35">
      <c r="A215" t="s">
        <v>94</v>
      </c>
      <c r="B215" t="s">
        <v>19</v>
      </c>
      <c r="C215" t="s">
        <v>36</v>
      </c>
      <c r="D215" t="s">
        <v>34</v>
      </c>
      <c r="E215" t="s">
        <v>96</v>
      </c>
      <c r="F215" t="s">
        <v>58</v>
      </c>
      <c r="G215" t="s">
        <v>58</v>
      </c>
      <c r="H215">
        <v>899363219</v>
      </c>
    </row>
    <row r="216" spans="1:8" hidden="1" x14ac:dyDescent="0.35">
      <c r="A216" t="s">
        <v>94</v>
      </c>
      <c r="B216" t="s">
        <v>19</v>
      </c>
      <c r="C216" t="s">
        <v>36</v>
      </c>
      <c r="D216" t="s">
        <v>34</v>
      </c>
      <c r="E216" t="s">
        <v>97</v>
      </c>
      <c r="F216" t="s">
        <v>58</v>
      </c>
      <c r="G216" t="s">
        <v>58</v>
      </c>
      <c r="H216">
        <v>899363219</v>
      </c>
    </row>
    <row r="217" spans="1:8" hidden="1" x14ac:dyDescent="0.35">
      <c r="A217" t="s">
        <v>94</v>
      </c>
      <c r="B217" t="s">
        <v>19</v>
      </c>
      <c r="C217" t="s">
        <v>36</v>
      </c>
      <c r="D217" t="s">
        <v>34</v>
      </c>
      <c r="E217" t="s">
        <v>98</v>
      </c>
      <c r="F217" t="s">
        <v>58</v>
      </c>
      <c r="G217" t="s">
        <v>58</v>
      </c>
      <c r="H217">
        <v>899363219</v>
      </c>
    </row>
    <row r="218" spans="1:8" hidden="1" x14ac:dyDescent="0.35">
      <c r="A218" t="s">
        <v>94</v>
      </c>
      <c r="B218" t="s">
        <v>19</v>
      </c>
      <c r="C218" t="s">
        <v>35</v>
      </c>
      <c r="D218" t="s">
        <v>32</v>
      </c>
      <c r="E218" t="s">
        <v>95</v>
      </c>
      <c r="F218">
        <v>2.991005128040488E-2</v>
      </c>
      <c r="G218">
        <v>269</v>
      </c>
      <c r="H218">
        <v>899363219</v>
      </c>
    </row>
    <row r="219" spans="1:8" hidden="1" x14ac:dyDescent="0.35">
      <c r="A219" t="s">
        <v>94</v>
      </c>
      <c r="B219" t="s">
        <v>19</v>
      </c>
      <c r="C219" t="s">
        <v>35</v>
      </c>
      <c r="D219" t="s">
        <v>32</v>
      </c>
      <c r="E219" t="s">
        <v>96</v>
      </c>
      <c r="F219">
        <v>3.2689795823193431E-2</v>
      </c>
      <c r="G219">
        <v>294</v>
      </c>
      <c r="H219">
        <v>899363219</v>
      </c>
    </row>
    <row r="220" spans="1:8" hidden="1" x14ac:dyDescent="0.35">
      <c r="A220" t="s">
        <v>94</v>
      </c>
      <c r="B220" t="s">
        <v>19</v>
      </c>
      <c r="C220" t="s">
        <v>35</v>
      </c>
      <c r="D220" t="s">
        <v>32</v>
      </c>
      <c r="E220" t="s">
        <v>97</v>
      </c>
      <c r="F220">
        <v>2.590721913878935E-2</v>
      </c>
      <c r="G220">
        <v>233</v>
      </c>
      <c r="H220">
        <v>899363219</v>
      </c>
    </row>
    <row r="221" spans="1:8" hidden="1" x14ac:dyDescent="0.35">
      <c r="A221" t="s">
        <v>94</v>
      </c>
      <c r="B221" t="s">
        <v>19</v>
      </c>
      <c r="C221" t="s">
        <v>35</v>
      </c>
      <c r="D221" t="s">
        <v>32</v>
      </c>
      <c r="E221" t="s">
        <v>98</v>
      </c>
      <c r="F221">
        <v>1.8012744637269849E-2</v>
      </c>
      <c r="G221">
        <v>162</v>
      </c>
      <c r="H221">
        <v>899363219</v>
      </c>
    </row>
    <row r="222" spans="1:8" hidden="1" x14ac:dyDescent="0.35">
      <c r="A222" t="s">
        <v>94</v>
      </c>
      <c r="B222" t="s">
        <v>19</v>
      </c>
      <c r="C222" t="s">
        <v>35</v>
      </c>
      <c r="D222" t="s">
        <v>33</v>
      </c>
      <c r="E222" t="s">
        <v>95</v>
      </c>
      <c r="F222">
        <v>2.6796737392481691E-2</v>
      </c>
      <c r="G222">
        <v>241</v>
      </c>
      <c r="H222">
        <v>899363219</v>
      </c>
    </row>
    <row r="223" spans="1:8" hidden="1" x14ac:dyDescent="0.35">
      <c r="A223" t="s">
        <v>94</v>
      </c>
      <c r="B223" t="s">
        <v>19</v>
      </c>
      <c r="C223" t="s">
        <v>35</v>
      </c>
      <c r="D223" t="s">
        <v>33</v>
      </c>
      <c r="E223" t="s">
        <v>96</v>
      </c>
      <c r="F223">
        <v>2.8798153463289448E-2</v>
      </c>
      <c r="G223">
        <v>259</v>
      </c>
      <c r="H223">
        <v>899363219</v>
      </c>
    </row>
    <row r="224" spans="1:8" hidden="1" x14ac:dyDescent="0.35">
      <c r="A224" t="s">
        <v>94</v>
      </c>
      <c r="B224" t="s">
        <v>19</v>
      </c>
      <c r="C224" t="s">
        <v>35</v>
      </c>
      <c r="D224" t="s">
        <v>33</v>
      </c>
      <c r="E224" t="s">
        <v>97</v>
      </c>
      <c r="F224">
        <v>2.3127474596000799E-2</v>
      </c>
      <c r="G224">
        <v>208</v>
      </c>
      <c r="H224">
        <v>899363219</v>
      </c>
    </row>
    <row r="225" spans="1:8" hidden="1" x14ac:dyDescent="0.35">
      <c r="A225" t="s">
        <v>94</v>
      </c>
      <c r="B225" t="s">
        <v>19</v>
      </c>
      <c r="C225" t="s">
        <v>35</v>
      </c>
      <c r="D225" t="s">
        <v>33</v>
      </c>
      <c r="E225" t="s">
        <v>98</v>
      </c>
      <c r="F225">
        <v>1.678965703844288E-2</v>
      </c>
      <c r="G225">
        <v>151</v>
      </c>
      <c r="H225">
        <v>899363219</v>
      </c>
    </row>
    <row r="226" spans="1:8" hidden="1" x14ac:dyDescent="0.35">
      <c r="A226" t="s">
        <v>94</v>
      </c>
      <c r="B226" t="s">
        <v>19</v>
      </c>
      <c r="C226" t="s">
        <v>35</v>
      </c>
      <c r="D226" t="s">
        <v>34</v>
      </c>
      <c r="E226" t="s">
        <v>95</v>
      </c>
      <c r="F226">
        <v>3.1133138879231841E-3</v>
      </c>
      <c r="G226">
        <v>28</v>
      </c>
      <c r="H226">
        <v>899363219</v>
      </c>
    </row>
    <row r="227" spans="1:8" hidden="1" x14ac:dyDescent="0.35">
      <c r="A227" t="s">
        <v>94</v>
      </c>
      <c r="B227" t="s">
        <v>19</v>
      </c>
      <c r="C227" t="s">
        <v>35</v>
      </c>
      <c r="D227" t="s">
        <v>34</v>
      </c>
      <c r="E227" t="s">
        <v>96</v>
      </c>
      <c r="F227">
        <v>3.8916423599039802E-3</v>
      </c>
      <c r="G227">
        <v>35</v>
      </c>
      <c r="H227">
        <v>899363219</v>
      </c>
    </row>
    <row r="228" spans="1:8" hidden="1" x14ac:dyDescent="0.35">
      <c r="A228" t="s">
        <v>94</v>
      </c>
      <c r="B228" t="s">
        <v>19</v>
      </c>
      <c r="C228" t="s">
        <v>35</v>
      </c>
      <c r="D228" t="s">
        <v>34</v>
      </c>
      <c r="E228" t="s">
        <v>97</v>
      </c>
      <c r="F228">
        <v>2.7797445427885569E-3</v>
      </c>
      <c r="G228">
        <v>25</v>
      </c>
      <c r="H228">
        <v>899363219</v>
      </c>
    </row>
    <row r="229" spans="1:8" hidden="1" x14ac:dyDescent="0.35">
      <c r="A229" t="s">
        <v>94</v>
      </c>
      <c r="B229" t="s">
        <v>19</v>
      </c>
      <c r="C229" t="s">
        <v>35</v>
      </c>
      <c r="D229" t="s">
        <v>34</v>
      </c>
      <c r="E229" t="s">
        <v>98</v>
      </c>
      <c r="F229">
        <v>1.2230875988269651E-3</v>
      </c>
      <c r="G229">
        <v>11</v>
      </c>
      <c r="H229">
        <v>899363219</v>
      </c>
    </row>
    <row r="230" spans="1:8" hidden="1" x14ac:dyDescent="0.35">
      <c r="A230" t="s">
        <v>94</v>
      </c>
      <c r="B230" t="s">
        <v>19</v>
      </c>
      <c r="C230" t="s">
        <v>99</v>
      </c>
      <c r="D230" t="s">
        <v>32</v>
      </c>
      <c r="E230" t="s">
        <v>95</v>
      </c>
      <c r="F230">
        <v>2.1459627870327659E-2</v>
      </c>
      <c r="G230">
        <v>193</v>
      </c>
      <c r="H230">
        <v>899363219</v>
      </c>
    </row>
    <row r="231" spans="1:8" hidden="1" x14ac:dyDescent="0.35">
      <c r="A231" t="s">
        <v>94</v>
      </c>
      <c r="B231" t="s">
        <v>19</v>
      </c>
      <c r="C231" t="s">
        <v>99</v>
      </c>
      <c r="D231" t="s">
        <v>32</v>
      </c>
      <c r="E231" t="s">
        <v>96</v>
      </c>
      <c r="F231">
        <v>1.9458211799519901E-2</v>
      </c>
      <c r="G231">
        <v>175</v>
      </c>
      <c r="H231">
        <v>899363219</v>
      </c>
    </row>
    <row r="232" spans="1:8" hidden="1" x14ac:dyDescent="0.35">
      <c r="A232" t="s">
        <v>94</v>
      </c>
      <c r="B232" t="s">
        <v>19</v>
      </c>
      <c r="C232" t="s">
        <v>99</v>
      </c>
      <c r="D232" t="s">
        <v>32</v>
      </c>
      <c r="E232" t="s">
        <v>97</v>
      </c>
      <c r="F232">
        <v>2.0347730053212242E-2</v>
      </c>
      <c r="G232">
        <v>183</v>
      </c>
      <c r="H232">
        <v>899363219</v>
      </c>
    </row>
    <row r="233" spans="1:8" hidden="1" x14ac:dyDescent="0.35">
      <c r="A233" t="s">
        <v>94</v>
      </c>
      <c r="B233" t="s">
        <v>19</v>
      </c>
      <c r="C233" t="s">
        <v>99</v>
      </c>
      <c r="D233" t="s">
        <v>32</v>
      </c>
      <c r="E233" t="s">
        <v>98</v>
      </c>
      <c r="F233">
        <v>1.6900846820154431E-2</v>
      </c>
      <c r="G233">
        <v>152</v>
      </c>
      <c r="H233">
        <v>899363219</v>
      </c>
    </row>
    <row r="234" spans="1:8" hidden="1" x14ac:dyDescent="0.35">
      <c r="A234" t="s">
        <v>94</v>
      </c>
      <c r="B234" t="s">
        <v>19</v>
      </c>
      <c r="C234" t="s">
        <v>99</v>
      </c>
      <c r="D234" t="s">
        <v>33</v>
      </c>
      <c r="E234" t="s">
        <v>95</v>
      </c>
      <c r="F234">
        <v>1.8679883327539112E-2</v>
      </c>
      <c r="G234">
        <v>168</v>
      </c>
      <c r="H234">
        <v>899363219</v>
      </c>
    </row>
    <row r="235" spans="1:8" hidden="1" x14ac:dyDescent="0.35">
      <c r="A235" t="s">
        <v>94</v>
      </c>
      <c r="B235" t="s">
        <v>19</v>
      </c>
      <c r="C235" t="s">
        <v>99</v>
      </c>
      <c r="D235" t="s">
        <v>33</v>
      </c>
      <c r="E235" t="s">
        <v>96</v>
      </c>
      <c r="F235">
        <v>1.678965703844288E-2</v>
      </c>
      <c r="G235">
        <v>151</v>
      </c>
      <c r="H235">
        <v>899363219</v>
      </c>
    </row>
    <row r="236" spans="1:8" hidden="1" x14ac:dyDescent="0.35">
      <c r="A236" t="s">
        <v>94</v>
      </c>
      <c r="B236" t="s">
        <v>19</v>
      </c>
      <c r="C236" t="s">
        <v>99</v>
      </c>
      <c r="D236" t="s">
        <v>33</v>
      </c>
      <c r="E236" t="s">
        <v>97</v>
      </c>
      <c r="F236">
        <v>1.7679175292135221E-2</v>
      </c>
      <c r="G236">
        <v>159</v>
      </c>
      <c r="H236">
        <v>899363219</v>
      </c>
    </row>
    <row r="237" spans="1:8" hidden="1" x14ac:dyDescent="0.35">
      <c r="A237" t="s">
        <v>94</v>
      </c>
      <c r="B237" t="s">
        <v>19</v>
      </c>
      <c r="C237" t="s">
        <v>99</v>
      </c>
      <c r="D237" t="s">
        <v>33</v>
      </c>
      <c r="E237" t="s">
        <v>98</v>
      </c>
      <c r="F237">
        <v>1.512181031276975E-2</v>
      </c>
      <c r="G237">
        <v>136</v>
      </c>
      <c r="H237">
        <v>899363219</v>
      </c>
    </row>
    <row r="238" spans="1:8" hidden="1" x14ac:dyDescent="0.35">
      <c r="A238" t="s">
        <v>94</v>
      </c>
      <c r="B238" t="s">
        <v>19</v>
      </c>
      <c r="C238" t="s">
        <v>99</v>
      </c>
      <c r="D238" t="s">
        <v>34</v>
      </c>
      <c r="E238" t="s">
        <v>95</v>
      </c>
      <c r="F238">
        <v>2.7797445427885569E-3</v>
      </c>
      <c r="G238">
        <v>25</v>
      </c>
      <c r="H238">
        <v>899363219</v>
      </c>
    </row>
    <row r="239" spans="1:8" hidden="1" x14ac:dyDescent="0.35">
      <c r="A239" t="s">
        <v>94</v>
      </c>
      <c r="B239" t="s">
        <v>19</v>
      </c>
      <c r="C239" t="s">
        <v>99</v>
      </c>
      <c r="D239" t="s">
        <v>34</v>
      </c>
      <c r="E239" t="s">
        <v>96</v>
      </c>
      <c r="F239">
        <v>2.6685547610770148E-3</v>
      </c>
      <c r="G239">
        <v>24</v>
      </c>
      <c r="H239">
        <v>899363219</v>
      </c>
    </row>
    <row r="240" spans="1:8" hidden="1" x14ac:dyDescent="0.35">
      <c r="A240" t="s">
        <v>94</v>
      </c>
      <c r="B240" t="s">
        <v>19</v>
      </c>
      <c r="C240" t="s">
        <v>99</v>
      </c>
      <c r="D240" t="s">
        <v>34</v>
      </c>
      <c r="E240" t="s">
        <v>97</v>
      </c>
      <c r="F240">
        <v>2.6685547610770148E-3</v>
      </c>
      <c r="G240">
        <v>24</v>
      </c>
      <c r="H240">
        <v>899363219</v>
      </c>
    </row>
    <row r="241" spans="1:8" hidden="1" x14ac:dyDescent="0.35">
      <c r="A241" t="s">
        <v>94</v>
      </c>
      <c r="B241" t="s">
        <v>19</v>
      </c>
      <c r="C241" t="s">
        <v>99</v>
      </c>
      <c r="D241" t="s">
        <v>34</v>
      </c>
      <c r="E241" t="s">
        <v>98</v>
      </c>
      <c r="F241">
        <v>1.7790365073846769E-3</v>
      </c>
      <c r="G241">
        <v>16</v>
      </c>
      <c r="H241">
        <v>899363219</v>
      </c>
    </row>
    <row r="242" spans="1:8" hidden="1" x14ac:dyDescent="0.35">
      <c r="A242" t="s">
        <v>94</v>
      </c>
      <c r="B242" t="s">
        <v>20</v>
      </c>
      <c r="C242" t="s">
        <v>32</v>
      </c>
      <c r="D242" t="s">
        <v>32</v>
      </c>
      <c r="E242" t="s">
        <v>95</v>
      </c>
      <c r="F242">
        <v>0.14354600818960109</v>
      </c>
      <c r="G242">
        <v>1291</v>
      </c>
      <c r="H242">
        <v>899363219</v>
      </c>
    </row>
    <row r="243" spans="1:8" hidden="1" x14ac:dyDescent="0.35">
      <c r="A243" t="s">
        <v>94</v>
      </c>
      <c r="B243" t="s">
        <v>20</v>
      </c>
      <c r="C243" t="s">
        <v>32</v>
      </c>
      <c r="D243" t="s">
        <v>32</v>
      </c>
      <c r="E243" t="s">
        <v>96</v>
      </c>
      <c r="F243">
        <v>0.13687462128690861</v>
      </c>
      <c r="G243">
        <v>1231</v>
      </c>
      <c r="H243">
        <v>899363219</v>
      </c>
    </row>
    <row r="244" spans="1:8" hidden="1" x14ac:dyDescent="0.35">
      <c r="A244" t="s">
        <v>94</v>
      </c>
      <c r="B244" t="s">
        <v>20</v>
      </c>
      <c r="C244" t="s">
        <v>32</v>
      </c>
      <c r="D244" t="s">
        <v>32</v>
      </c>
      <c r="E244" t="s">
        <v>97</v>
      </c>
      <c r="F244">
        <v>0.15210762138138981</v>
      </c>
      <c r="G244">
        <v>1368</v>
      </c>
      <c r="H244">
        <v>899363219</v>
      </c>
    </row>
    <row r="245" spans="1:8" hidden="1" x14ac:dyDescent="0.35">
      <c r="A245" t="s">
        <v>94</v>
      </c>
      <c r="B245" t="s">
        <v>20</v>
      </c>
      <c r="C245" t="s">
        <v>32</v>
      </c>
      <c r="D245" t="s">
        <v>32</v>
      </c>
      <c r="E245" t="s">
        <v>98</v>
      </c>
      <c r="F245">
        <v>0.103740066336869</v>
      </c>
      <c r="G245">
        <v>933</v>
      </c>
      <c r="H245">
        <v>899363219</v>
      </c>
    </row>
    <row r="246" spans="1:8" hidden="1" x14ac:dyDescent="0.35">
      <c r="A246" t="s">
        <v>94</v>
      </c>
      <c r="B246" t="s">
        <v>20</v>
      </c>
      <c r="C246" t="s">
        <v>32</v>
      </c>
      <c r="D246" t="s">
        <v>33</v>
      </c>
      <c r="E246" t="s">
        <v>95</v>
      </c>
      <c r="F246">
        <v>0.1357627234697931</v>
      </c>
      <c r="G246">
        <v>1221</v>
      </c>
      <c r="H246">
        <v>899363219</v>
      </c>
    </row>
    <row r="247" spans="1:8" hidden="1" x14ac:dyDescent="0.35">
      <c r="A247" t="s">
        <v>94</v>
      </c>
      <c r="B247" t="s">
        <v>20</v>
      </c>
      <c r="C247" t="s">
        <v>32</v>
      </c>
      <c r="D247" t="s">
        <v>33</v>
      </c>
      <c r="E247" t="s">
        <v>96</v>
      </c>
      <c r="F247">
        <v>0.127534679623139</v>
      </c>
      <c r="G247">
        <v>1147</v>
      </c>
      <c r="H247">
        <v>899363219</v>
      </c>
    </row>
    <row r="248" spans="1:8" hidden="1" x14ac:dyDescent="0.35">
      <c r="A248" t="s">
        <v>94</v>
      </c>
      <c r="B248" t="s">
        <v>20</v>
      </c>
      <c r="C248" t="s">
        <v>32</v>
      </c>
      <c r="D248" t="s">
        <v>33</v>
      </c>
      <c r="E248" t="s">
        <v>97</v>
      </c>
      <c r="F248">
        <v>0.1422117308090626</v>
      </c>
      <c r="G248">
        <v>1279</v>
      </c>
      <c r="H248">
        <v>899363219</v>
      </c>
    </row>
    <row r="249" spans="1:8" hidden="1" x14ac:dyDescent="0.35">
      <c r="A249" t="s">
        <v>94</v>
      </c>
      <c r="B249" t="s">
        <v>20</v>
      </c>
      <c r="C249" t="s">
        <v>32</v>
      </c>
      <c r="D249" t="s">
        <v>33</v>
      </c>
      <c r="E249" t="s">
        <v>98</v>
      </c>
      <c r="F249">
        <v>9.7847007906157218E-2</v>
      </c>
      <c r="G249">
        <v>880</v>
      </c>
      <c r="H249">
        <v>899363219</v>
      </c>
    </row>
    <row r="250" spans="1:8" hidden="1" x14ac:dyDescent="0.35">
      <c r="A250" t="s">
        <v>94</v>
      </c>
      <c r="B250" t="s">
        <v>20</v>
      </c>
      <c r="C250" t="s">
        <v>32</v>
      </c>
      <c r="D250" t="s">
        <v>34</v>
      </c>
      <c r="E250" t="s">
        <v>95</v>
      </c>
      <c r="F250">
        <v>7.7832847198079603E-3</v>
      </c>
      <c r="G250">
        <v>70</v>
      </c>
      <c r="H250">
        <v>899363219</v>
      </c>
    </row>
    <row r="251" spans="1:8" hidden="1" x14ac:dyDescent="0.35">
      <c r="A251" t="s">
        <v>94</v>
      </c>
      <c r="B251" t="s">
        <v>20</v>
      </c>
      <c r="C251" t="s">
        <v>32</v>
      </c>
      <c r="D251" t="s">
        <v>34</v>
      </c>
      <c r="E251" t="s">
        <v>96</v>
      </c>
      <c r="F251">
        <v>9.3399416637695524E-3</v>
      </c>
      <c r="G251">
        <v>84</v>
      </c>
      <c r="H251">
        <v>899363219</v>
      </c>
    </row>
    <row r="252" spans="1:8" hidden="1" x14ac:dyDescent="0.35">
      <c r="A252" t="s">
        <v>94</v>
      </c>
      <c r="B252" t="s">
        <v>20</v>
      </c>
      <c r="C252" t="s">
        <v>32</v>
      </c>
      <c r="D252" t="s">
        <v>34</v>
      </c>
      <c r="E252" t="s">
        <v>97</v>
      </c>
      <c r="F252">
        <v>9.8958905723272646E-3</v>
      </c>
      <c r="G252">
        <v>89</v>
      </c>
      <c r="H252">
        <v>899363219</v>
      </c>
    </row>
    <row r="253" spans="1:8" hidden="1" x14ac:dyDescent="0.35">
      <c r="A253" t="s">
        <v>94</v>
      </c>
      <c r="B253" t="s">
        <v>20</v>
      </c>
      <c r="C253" t="s">
        <v>32</v>
      </c>
      <c r="D253" t="s">
        <v>34</v>
      </c>
      <c r="E253" t="s">
        <v>98</v>
      </c>
      <c r="F253">
        <v>5.8930584307117411E-3</v>
      </c>
      <c r="G253">
        <v>53</v>
      </c>
      <c r="H253">
        <v>899363219</v>
      </c>
    </row>
    <row r="254" spans="1:8" hidden="1" x14ac:dyDescent="0.35">
      <c r="A254" t="s">
        <v>94</v>
      </c>
      <c r="B254" t="s">
        <v>20</v>
      </c>
      <c r="C254" t="s">
        <v>36</v>
      </c>
      <c r="D254" t="s">
        <v>32</v>
      </c>
      <c r="E254" t="s">
        <v>95</v>
      </c>
      <c r="F254">
        <v>6.5157212082963781E-2</v>
      </c>
      <c r="G254">
        <v>586</v>
      </c>
      <c r="H254">
        <v>899363219</v>
      </c>
    </row>
    <row r="255" spans="1:8" hidden="1" x14ac:dyDescent="0.35">
      <c r="A255" t="s">
        <v>94</v>
      </c>
      <c r="B255" t="s">
        <v>20</v>
      </c>
      <c r="C255" t="s">
        <v>36</v>
      </c>
      <c r="D255" t="s">
        <v>32</v>
      </c>
      <c r="E255" t="s">
        <v>96</v>
      </c>
      <c r="F255">
        <v>7.0827890950252437E-2</v>
      </c>
      <c r="G255">
        <v>637</v>
      </c>
      <c r="H255">
        <v>899363219</v>
      </c>
    </row>
    <row r="256" spans="1:8" hidden="1" x14ac:dyDescent="0.35">
      <c r="A256" t="s">
        <v>94</v>
      </c>
      <c r="B256" t="s">
        <v>20</v>
      </c>
      <c r="C256" t="s">
        <v>36</v>
      </c>
      <c r="D256" t="s">
        <v>32</v>
      </c>
      <c r="E256" t="s">
        <v>97</v>
      </c>
      <c r="F256">
        <v>8.5504942136176015E-2</v>
      </c>
      <c r="G256">
        <v>769</v>
      </c>
      <c r="H256">
        <v>899363219</v>
      </c>
    </row>
    <row r="257" spans="1:8" hidden="1" x14ac:dyDescent="0.35">
      <c r="A257" t="s">
        <v>94</v>
      </c>
      <c r="B257" t="s">
        <v>20</v>
      </c>
      <c r="C257" t="s">
        <v>36</v>
      </c>
      <c r="D257" t="s">
        <v>32</v>
      </c>
      <c r="E257" t="s">
        <v>98</v>
      </c>
      <c r="F257">
        <v>5.8597014961982781E-2</v>
      </c>
      <c r="G257">
        <v>527</v>
      </c>
      <c r="H257">
        <v>899363219</v>
      </c>
    </row>
    <row r="258" spans="1:8" hidden="1" x14ac:dyDescent="0.35">
      <c r="A258" t="s">
        <v>94</v>
      </c>
      <c r="B258" t="s">
        <v>20</v>
      </c>
      <c r="C258" t="s">
        <v>36</v>
      </c>
      <c r="D258" t="s">
        <v>33</v>
      </c>
      <c r="E258" t="s">
        <v>95</v>
      </c>
      <c r="F258">
        <v>6.4378883610982984E-2</v>
      </c>
      <c r="G258">
        <v>579</v>
      </c>
      <c r="H258">
        <v>899363219</v>
      </c>
    </row>
    <row r="259" spans="1:8" hidden="1" x14ac:dyDescent="0.35">
      <c r="A259" t="s">
        <v>94</v>
      </c>
      <c r="B259" t="s">
        <v>20</v>
      </c>
      <c r="C259" t="s">
        <v>36</v>
      </c>
      <c r="D259" t="s">
        <v>33</v>
      </c>
      <c r="E259" t="s">
        <v>96</v>
      </c>
      <c r="F259">
        <v>6.8715285097733128E-2</v>
      </c>
      <c r="G259">
        <v>618</v>
      </c>
      <c r="H259">
        <v>899363219</v>
      </c>
    </row>
    <row r="260" spans="1:8" hidden="1" x14ac:dyDescent="0.35">
      <c r="A260" t="s">
        <v>94</v>
      </c>
      <c r="B260" t="s">
        <v>20</v>
      </c>
      <c r="C260" t="s">
        <v>36</v>
      </c>
      <c r="D260" t="s">
        <v>33</v>
      </c>
      <c r="E260" t="s">
        <v>97</v>
      </c>
      <c r="F260">
        <v>8.4393044319060598E-2</v>
      </c>
      <c r="G260">
        <v>759</v>
      </c>
      <c r="H260">
        <v>899363219</v>
      </c>
    </row>
    <row r="261" spans="1:8" hidden="1" x14ac:dyDescent="0.35">
      <c r="A261" t="s">
        <v>94</v>
      </c>
      <c r="B261" t="s">
        <v>20</v>
      </c>
      <c r="C261" t="s">
        <v>36</v>
      </c>
      <c r="D261" t="s">
        <v>33</v>
      </c>
      <c r="E261" t="s">
        <v>98</v>
      </c>
      <c r="F261">
        <v>5.7040358018021188E-2</v>
      </c>
      <c r="G261">
        <v>513</v>
      </c>
      <c r="H261">
        <v>899363219</v>
      </c>
    </row>
    <row r="262" spans="1:8" hidden="1" x14ac:dyDescent="0.35">
      <c r="A262" t="s">
        <v>94</v>
      </c>
      <c r="B262" t="s">
        <v>20</v>
      </c>
      <c r="C262" t="s">
        <v>36</v>
      </c>
      <c r="D262" t="s">
        <v>34</v>
      </c>
      <c r="E262" t="s">
        <v>95</v>
      </c>
      <c r="F262" t="s">
        <v>58</v>
      </c>
      <c r="G262" t="s">
        <v>58</v>
      </c>
      <c r="H262">
        <v>899363219</v>
      </c>
    </row>
    <row r="263" spans="1:8" hidden="1" x14ac:dyDescent="0.35">
      <c r="A263" t="s">
        <v>94</v>
      </c>
      <c r="B263" t="s">
        <v>20</v>
      </c>
      <c r="C263" t="s">
        <v>36</v>
      </c>
      <c r="D263" t="s">
        <v>34</v>
      </c>
      <c r="E263" t="s">
        <v>96</v>
      </c>
      <c r="F263">
        <v>2.1126058525193039E-3</v>
      </c>
      <c r="G263">
        <v>19</v>
      </c>
      <c r="H263">
        <v>899363219</v>
      </c>
    </row>
    <row r="264" spans="1:8" hidden="1" x14ac:dyDescent="0.35">
      <c r="A264" t="s">
        <v>94</v>
      </c>
      <c r="B264" t="s">
        <v>20</v>
      </c>
      <c r="C264" t="s">
        <v>36</v>
      </c>
      <c r="D264" t="s">
        <v>34</v>
      </c>
      <c r="E264" t="s">
        <v>97</v>
      </c>
      <c r="F264">
        <v>1.111897817115423E-3</v>
      </c>
      <c r="G264">
        <v>10</v>
      </c>
      <c r="H264">
        <v>899363219</v>
      </c>
    </row>
    <row r="265" spans="1:8" hidden="1" x14ac:dyDescent="0.35">
      <c r="A265" t="s">
        <v>94</v>
      </c>
      <c r="B265" t="s">
        <v>20</v>
      </c>
      <c r="C265" t="s">
        <v>36</v>
      </c>
      <c r="D265" t="s">
        <v>34</v>
      </c>
      <c r="E265" t="s">
        <v>98</v>
      </c>
      <c r="F265">
        <v>1.5566569439615921E-3</v>
      </c>
      <c r="G265">
        <v>14</v>
      </c>
      <c r="H265">
        <v>899363219</v>
      </c>
    </row>
    <row r="266" spans="1:8" hidden="1" x14ac:dyDescent="0.35">
      <c r="A266" t="s">
        <v>94</v>
      </c>
      <c r="B266" t="s">
        <v>20</v>
      </c>
      <c r="C266" t="s">
        <v>35</v>
      </c>
      <c r="D266" t="s">
        <v>32</v>
      </c>
      <c r="E266" t="s">
        <v>95</v>
      </c>
      <c r="F266">
        <v>4.9924211988482493E-2</v>
      </c>
      <c r="G266">
        <v>449</v>
      </c>
      <c r="H266">
        <v>899363219</v>
      </c>
    </row>
    <row r="267" spans="1:8" hidden="1" x14ac:dyDescent="0.35">
      <c r="A267" t="s">
        <v>94</v>
      </c>
      <c r="B267" t="s">
        <v>20</v>
      </c>
      <c r="C267" t="s">
        <v>35</v>
      </c>
      <c r="D267" t="s">
        <v>32</v>
      </c>
      <c r="E267" t="s">
        <v>96</v>
      </c>
      <c r="F267">
        <v>3.9583562289309059E-2</v>
      </c>
      <c r="G267">
        <v>356</v>
      </c>
      <c r="H267">
        <v>899363219</v>
      </c>
    </row>
    <row r="268" spans="1:8" hidden="1" x14ac:dyDescent="0.35">
      <c r="A268" t="s">
        <v>94</v>
      </c>
      <c r="B268" t="s">
        <v>20</v>
      </c>
      <c r="C268" t="s">
        <v>35</v>
      </c>
      <c r="D268" t="s">
        <v>32</v>
      </c>
      <c r="E268" t="s">
        <v>97</v>
      </c>
      <c r="F268">
        <v>3.8694044035616722E-2</v>
      </c>
      <c r="G268">
        <v>348</v>
      </c>
      <c r="H268">
        <v>899363219</v>
      </c>
    </row>
    <row r="269" spans="1:8" hidden="1" x14ac:dyDescent="0.35">
      <c r="A269" t="s">
        <v>94</v>
      </c>
      <c r="B269" t="s">
        <v>20</v>
      </c>
      <c r="C269" t="s">
        <v>35</v>
      </c>
      <c r="D269" t="s">
        <v>32</v>
      </c>
      <c r="E269" t="s">
        <v>98</v>
      </c>
      <c r="F269">
        <v>2.412818263140467E-2</v>
      </c>
      <c r="G269">
        <v>217</v>
      </c>
      <c r="H269">
        <v>899363219</v>
      </c>
    </row>
    <row r="270" spans="1:8" hidden="1" x14ac:dyDescent="0.35">
      <c r="A270" t="s">
        <v>94</v>
      </c>
      <c r="B270" t="s">
        <v>20</v>
      </c>
      <c r="C270" t="s">
        <v>35</v>
      </c>
      <c r="D270" t="s">
        <v>33</v>
      </c>
      <c r="E270" t="s">
        <v>95</v>
      </c>
      <c r="F270">
        <v>4.5031861593174627E-2</v>
      </c>
      <c r="G270">
        <v>405</v>
      </c>
      <c r="H270">
        <v>899363219</v>
      </c>
    </row>
    <row r="271" spans="1:8" hidden="1" x14ac:dyDescent="0.35">
      <c r="A271" t="s">
        <v>94</v>
      </c>
      <c r="B271" t="s">
        <v>20</v>
      </c>
      <c r="C271" t="s">
        <v>35</v>
      </c>
      <c r="D271" t="s">
        <v>33</v>
      </c>
      <c r="E271" t="s">
        <v>96</v>
      </c>
      <c r="F271">
        <v>3.5358350584270448E-2</v>
      </c>
      <c r="G271">
        <v>318</v>
      </c>
      <c r="H271">
        <v>899363219</v>
      </c>
    </row>
    <row r="272" spans="1:8" hidden="1" x14ac:dyDescent="0.35">
      <c r="A272" t="s">
        <v>94</v>
      </c>
      <c r="B272" t="s">
        <v>20</v>
      </c>
      <c r="C272" t="s">
        <v>35</v>
      </c>
      <c r="D272" t="s">
        <v>33</v>
      </c>
      <c r="E272" t="s">
        <v>97</v>
      </c>
      <c r="F272">
        <v>3.3579314076885768E-2</v>
      </c>
      <c r="G272">
        <v>302</v>
      </c>
      <c r="H272">
        <v>899363219</v>
      </c>
    </row>
    <row r="273" spans="1:8" hidden="1" x14ac:dyDescent="0.35">
      <c r="A273" t="s">
        <v>94</v>
      </c>
      <c r="B273" t="s">
        <v>20</v>
      </c>
      <c r="C273" t="s">
        <v>35</v>
      </c>
      <c r="D273" t="s">
        <v>33</v>
      </c>
      <c r="E273" t="s">
        <v>98</v>
      </c>
      <c r="F273">
        <v>2.168200743375075E-2</v>
      </c>
      <c r="G273">
        <v>195</v>
      </c>
      <c r="H273">
        <v>899363219</v>
      </c>
    </row>
    <row r="274" spans="1:8" hidden="1" x14ac:dyDescent="0.35">
      <c r="A274" t="s">
        <v>94</v>
      </c>
      <c r="B274" t="s">
        <v>20</v>
      </c>
      <c r="C274" t="s">
        <v>35</v>
      </c>
      <c r="D274" t="s">
        <v>34</v>
      </c>
      <c r="E274" t="s">
        <v>95</v>
      </c>
      <c r="F274">
        <v>4.8923503953078604E-3</v>
      </c>
      <c r="G274">
        <v>44</v>
      </c>
      <c r="H274">
        <v>899363219</v>
      </c>
    </row>
    <row r="275" spans="1:8" hidden="1" x14ac:dyDescent="0.35">
      <c r="A275" t="s">
        <v>94</v>
      </c>
      <c r="B275" t="s">
        <v>20</v>
      </c>
      <c r="C275" t="s">
        <v>35</v>
      </c>
      <c r="D275" t="s">
        <v>34</v>
      </c>
      <c r="E275" t="s">
        <v>96</v>
      </c>
      <c r="F275">
        <v>4.2252117050386069E-3</v>
      </c>
      <c r="G275">
        <v>38</v>
      </c>
      <c r="H275">
        <v>899363219</v>
      </c>
    </row>
    <row r="276" spans="1:8" hidden="1" x14ac:dyDescent="0.35">
      <c r="A276" t="s">
        <v>94</v>
      </c>
      <c r="B276" t="s">
        <v>20</v>
      </c>
      <c r="C276" t="s">
        <v>35</v>
      </c>
      <c r="D276" t="s">
        <v>34</v>
      </c>
      <c r="E276" t="s">
        <v>97</v>
      </c>
      <c r="F276">
        <v>5.1147299587309463E-3</v>
      </c>
      <c r="G276">
        <v>46</v>
      </c>
      <c r="H276">
        <v>899363219</v>
      </c>
    </row>
    <row r="277" spans="1:8" hidden="1" x14ac:dyDescent="0.35">
      <c r="A277" t="s">
        <v>94</v>
      </c>
      <c r="B277" t="s">
        <v>20</v>
      </c>
      <c r="C277" t="s">
        <v>35</v>
      </c>
      <c r="D277" t="s">
        <v>34</v>
      </c>
      <c r="E277" t="s">
        <v>98</v>
      </c>
      <c r="F277">
        <v>2.4461751976539302E-3</v>
      </c>
      <c r="G277">
        <v>22</v>
      </c>
      <c r="H277">
        <v>899363219</v>
      </c>
    </row>
    <row r="278" spans="1:8" hidden="1" x14ac:dyDescent="0.35">
      <c r="A278" t="s">
        <v>94</v>
      </c>
      <c r="B278" t="s">
        <v>20</v>
      </c>
      <c r="C278" t="s">
        <v>99</v>
      </c>
      <c r="D278" t="s">
        <v>32</v>
      </c>
      <c r="E278" t="s">
        <v>95</v>
      </c>
      <c r="F278">
        <v>2.8464584118154831E-2</v>
      </c>
      <c r="G278">
        <v>256</v>
      </c>
      <c r="H278">
        <v>899363219</v>
      </c>
    </row>
    <row r="279" spans="1:8" hidden="1" x14ac:dyDescent="0.35">
      <c r="A279" t="s">
        <v>94</v>
      </c>
      <c r="B279" t="s">
        <v>20</v>
      </c>
      <c r="C279" t="s">
        <v>99</v>
      </c>
      <c r="D279" t="s">
        <v>32</v>
      </c>
      <c r="E279" t="s">
        <v>96</v>
      </c>
      <c r="F279">
        <v>2.6463168047347059E-2</v>
      </c>
      <c r="G279">
        <v>238</v>
      </c>
      <c r="H279">
        <v>899363219</v>
      </c>
    </row>
    <row r="280" spans="1:8" hidden="1" x14ac:dyDescent="0.35">
      <c r="A280" t="s">
        <v>94</v>
      </c>
      <c r="B280" t="s">
        <v>20</v>
      </c>
      <c r="C280" t="s">
        <v>99</v>
      </c>
      <c r="D280" t="s">
        <v>32</v>
      </c>
      <c r="E280" t="s">
        <v>97</v>
      </c>
      <c r="F280">
        <v>2.7908635209597119E-2</v>
      </c>
      <c r="G280">
        <v>251</v>
      </c>
      <c r="H280">
        <v>899363219</v>
      </c>
    </row>
    <row r="281" spans="1:8" hidden="1" x14ac:dyDescent="0.35">
      <c r="A281" t="s">
        <v>94</v>
      </c>
      <c r="B281" t="s">
        <v>20</v>
      </c>
      <c r="C281" t="s">
        <v>99</v>
      </c>
      <c r="D281" t="s">
        <v>32</v>
      </c>
      <c r="E281" t="s">
        <v>98</v>
      </c>
      <c r="F281">
        <v>2.1014868743481491E-2</v>
      </c>
      <c r="G281">
        <v>189</v>
      </c>
      <c r="H281">
        <v>899363219</v>
      </c>
    </row>
    <row r="282" spans="1:8" hidden="1" x14ac:dyDescent="0.35">
      <c r="A282" t="s">
        <v>94</v>
      </c>
      <c r="B282" t="s">
        <v>20</v>
      </c>
      <c r="C282" t="s">
        <v>99</v>
      </c>
      <c r="D282" t="s">
        <v>33</v>
      </c>
      <c r="E282" t="s">
        <v>95</v>
      </c>
      <c r="F282">
        <v>2.6351978265635519E-2</v>
      </c>
      <c r="G282">
        <v>237</v>
      </c>
      <c r="H282">
        <v>899363219</v>
      </c>
    </row>
    <row r="283" spans="1:8" hidden="1" x14ac:dyDescent="0.35">
      <c r="A283" t="s">
        <v>94</v>
      </c>
      <c r="B283" t="s">
        <v>20</v>
      </c>
      <c r="C283" t="s">
        <v>99</v>
      </c>
      <c r="D283" t="s">
        <v>33</v>
      </c>
      <c r="E283" t="s">
        <v>96</v>
      </c>
      <c r="F283">
        <v>2.346104394113542E-2</v>
      </c>
      <c r="G283">
        <v>211</v>
      </c>
      <c r="H283">
        <v>899363219</v>
      </c>
    </row>
    <row r="284" spans="1:8" hidden="1" x14ac:dyDescent="0.35">
      <c r="A284" t="s">
        <v>94</v>
      </c>
      <c r="B284" t="s">
        <v>20</v>
      </c>
      <c r="C284" t="s">
        <v>99</v>
      </c>
      <c r="D284" t="s">
        <v>33</v>
      </c>
      <c r="E284" t="s">
        <v>97</v>
      </c>
      <c r="F284">
        <v>2.423937241311622E-2</v>
      </c>
      <c r="G284">
        <v>218</v>
      </c>
      <c r="H284">
        <v>899363219</v>
      </c>
    </row>
    <row r="285" spans="1:8" hidden="1" x14ac:dyDescent="0.35">
      <c r="A285" t="s">
        <v>94</v>
      </c>
      <c r="B285" t="s">
        <v>20</v>
      </c>
      <c r="C285" t="s">
        <v>99</v>
      </c>
      <c r="D285" t="s">
        <v>33</v>
      </c>
      <c r="E285" t="s">
        <v>98</v>
      </c>
      <c r="F285">
        <v>1.912464245438527E-2</v>
      </c>
      <c r="G285">
        <v>172</v>
      </c>
      <c r="H285">
        <v>899363219</v>
      </c>
    </row>
    <row r="286" spans="1:8" hidden="1" x14ac:dyDescent="0.35">
      <c r="A286" t="s">
        <v>94</v>
      </c>
      <c r="B286" t="s">
        <v>20</v>
      </c>
      <c r="C286" t="s">
        <v>99</v>
      </c>
      <c r="D286" t="s">
        <v>34</v>
      </c>
      <c r="E286" t="s">
        <v>95</v>
      </c>
      <c r="F286">
        <v>2.1126058525193039E-3</v>
      </c>
      <c r="G286">
        <v>19</v>
      </c>
      <c r="H286">
        <v>899363219</v>
      </c>
    </row>
    <row r="287" spans="1:8" hidden="1" x14ac:dyDescent="0.35">
      <c r="A287" t="s">
        <v>94</v>
      </c>
      <c r="B287" t="s">
        <v>20</v>
      </c>
      <c r="C287" t="s">
        <v>99</v>
      </c>
      <c r="D287" t="s">
        <v>34</v>
      </c>
      <c r="E287" t="s">
        <v>96</v>
      </c>
      <c r="F287">
        <v>3.002124106211642E-3</v>
      </c>
      <c r="G287">
        <v>27</v>
      </c>
      <c r="H287">
        <v>899363219</v>
      </c>
    </row>
    <row r="288" spans="1:8" hidden="1" x14ac:dyDescent="0.35">
      <c r="A288" t="s">
        <v>94</v>
      </c>
      <c r="B288" t="s">
        <v>20</v>
      </c>
      <c r="C288" t="s">
        <v>99</v>
      </c>
      <c r="D288" t="s">
        <v>34</v>
      </c>
      <c r="E288" t="s">
        <v>97</v>
      </c>
      <c r="F288">
        <v>3.669262796480896E-3</v>
      </c>
      <c r="G288">
        <v>33</v>
      </c>
      <c r="H288">
        <v>899363219</v>
      </c>
    </row>
    <row r="289" spans="1:8" hidden="1" x14ac:dyDescent="0.35">
      <c r="A289" t="s">
        <v>94</v>
      </c>
      <c r="B289" t="s">
        <v>20</v>
      </c>
      <c r="C289" t="s">
        <v>99</v>
      </c>
      <c r="D289" t="s">
        <v>34</v>
      </c>
      <c r="E289" t="s">
        <v>98</v>
      </c>
      <c r="F289">
        <v>1.890226289096219E-3</v>
      </c>
      <c r="G289">
        <v>17</v>
      </c>
      <c r="H289">
        <v>899363219</v>
      </c>
    </row>
    <row r="290" spans="1:8" hidden="1" x14ac:dyDescent="0.35">
      <c r="A290" t="s">
        <v>94</v>
      </c>
      <c r="B290" t="s">
        <v>21</v>
      </c>
      <c r="C290" t="s">
        <v>32</v>
      </c>
      <c r="D290" t="s">
        <v>32</v>
      </c>
      <c r="E290" t="s">
        <v>95</v>
      </c>
      <c r="F290">
        <v>0.17445676750540981</v>
      </c>
      <c r="G290">
        <v>1569</v>
      </c>
      <c r="H290">
        <v>899363219</v>
      </c>
    </row>
    <row r="291" spans="1:8" hidden="1" x14ac:dyDescent="0.35">
      <c r="A291" t="s">
        <v>94</v>
      </c>
      <c r="B291" t="s">
        <v>21</v>
      </c>
      <c r="C291" t="s">
        <v>32</v>
      </c>
      <c r="D291" t="s">
        <v>32</v>
      </c>
      <c r="E291" t="s">
        <v>96</v>
      </c>
      <c r="F291">
        <v>0.16267065064398639</v>
      </c>
      <c r="G291">
        <v>1463</v>
      </c>
      <c r="H291">
        <v>899363219</v>
      </c>
    </row>
    <row r="292" spans="1:8" hidden="1" x14ac:dyDescent="0.35">
      <c r="A292" t="s">
        <v>94</v>
      </c>
      <c r="B292" t="s">
        <v>21</v>
      </c>
      <c r="C292" t="s">
        <v>32</v>
      </c>
      <c r="D292" t="s">
        <v>32</v>
      </c>
      <c r="E292" t="s">
        <v>97</v>
      </c>
      <c r="F292">
        <v>0.17734770182990989</v>
      </c>
      <c r="G292">
        <v>1595</v>
      </c>
      <c r="H292">
        <v>899363219</v>
      </c>
    </row>
    <row r="293" spans="1:8" hidden="1" x14ac:dyDescent="0.35">
      <c r="A293" t="s">
        <v>94</v>
      </c>
      <c r="B293" t="s">
        <v>21</v>
      </c>
      <c r="C293" t="s">
        <v>32</v>
      </c>
      <c r="D293" t="s">
        <v>32</v>
      </c>
      <c r="E293" t="s">
        <v>98</v>
      </c>
      <c r="F293">
        <v>0.13020323438421599</v>
      </c>
      <c r="G293">
        <v>1171</v>
      </c>
      <c r="H293">
        <v>899363219</v>
      </c>
    </row>
    <row r="294" spans="1:8" hidden="1" x14ac:dyDescent="0.35">
      <c r="A294" t="s">
        <v>94</v>
      </c>
      <c r="B294" t="s">
        <v>21</v>
      </c>
      <c r="C294" t="s">
        <v>32</v>
      </c>
      <c r="D294" t="s">
        <v>33</v>
      </c>
      <c r="E294" t="s">
        <v>95</v>
      </c>
      <c r="F294">
        <v>0.1605580447914671</v>
      </c>
      <c r="G294">
        <v>1444</v>
      </c>
      <c r="H294">
        <v>899363219</v>
      </c>
    </row>
    <row r="295" spans="1:8" hidden="1" x14ac:dyDescent="0.35">
      <c r="A295" t="s">
        <v>94</v>
      </c>
      <c r="B295" t="s">
        <v>21</v>
      </c>
      <c r="C295" t="s">
        <v>32</v>
      </c>
      <c r="D295" t="s">
        <v>33</v>
      </c>
      <c r="E295" t="s">
        <v>96</v>
      </c>
      <c r="F295">
        <v>0.15032858487400519</v>
      </c>
      <c r="G295">
        <v>1352</v>
      </c>
      <c r="H295">
        <v>899363219</v>
      </c>
    </row>
    <row r="296" spans="1:8" hidden="1" x14ac:dyDescent="0.35">
      <c r="A296" t="s">
        <v>94</v>
      </c>
      <c r="B296" t="s">
        <v>21</v>
      </c>
      <c r="C296" t="s">
        <v>32</v>
      </c>
      <c r="D296" t="s">
        <v>33</v>
      </c>
      <c r="E296" t="s">
        <v>97</v>
      </c>
      <c r="F296">
        <v>0.1660063440953326</v>
      </c>
      <c r="G296">
        <v>1493</v>
      </c>
      <c r="H296">
        <v>899363219</v>
      </c>
    </row>
    <row r="297" spans="1:8" hidden="1" x14ac:dyDescent="0.35">
      <c r="A297" t="s">
        <v>94</v>
      </c>
      <c r="B297" t="s">
        <v>21</v>
      </c>
      <c r="C297" t="s">
        <v>32</v>
      </c>
      <c r="D297" t="s">
        <v>33</v>
      </c>
      <c r="E297" t="s">
        <v>98</v>
      </c>
      <c r="F297">
        <v>0.12342065769981191</v>
      </c>
      <c r="G297">
        <v>1110</v>
      </c>
      <c r="H297">
        <v>899363219</v>
      </c>
    </row>
    <row r="298" spans="1:8" hidden="1" x14ac:dyDescent="0.35">
      <c r="A298" t="s">
        <v>94</v>
      </c>
      <c r="B298" t="s">
        <v>21</v>
      </c>
      <c r="C298" t="s">
        <v>32</v>
      </c>
      <c r="D298" t="s">
        <v>34</v>
      </c>
      <c r="E298" t="s">
        <v>95</v>
      </c>
      <c r="F298">
        <v>1.389872271394278E-2</v>
      </c>
      <c r="G298">
        <v>125</v>
      </c>
      <c r="H298">
        <v>899363219</v>
      </c>
    </row>
    <row r="299" spans="1:8" hidden="1" x14ac:dyDescent="0.35">
      <c r="A299" t="s">
        <v>94</v>
      </c>
      <c r="B299" t="s">
        <v>21</v>
      </c>
      <c r="C299" t="s">
        <v>32</v>
      </c>
      <c r="D299" t="s">
        <v>34</v>
      </c>
      <c r="E299" t="s">
        <v>96</v>
      </c>
      <c r="F299">
        <v>1.2342065769981189E-2</v>
      </c>
      <c r="G299">
        <v>111</v>
      </c>
      <c r="H299">
        <v>899363219</v>
      </c>
    </row>
    <row r="300" spans="1:8" hidden="1" x14ac:dyDescent="0.35">
      <c r="A300" t="s">
        <v>94</v>
      </c>
      <c r="B300" t="s">
        <v>21</v>
      </c>
      <c r="C300" t="s">
        <v>32</v>
      </c>
      <c r="D300" t="s">
        <v>34</v>
      </c>
      <c r="E300" t="s">
        <v>97</v>
      </c>
      <c r="F300">
        <v>1.134135773457731E-2</v>
      </c>
      <c r="G300">
        <v>102</v>
      </c>
      <c r="H300">
        <v>899363219</v>
      </c>
    </row>
    <row r="301" spans="1:8" hidden="1" x14ac:dyDescent="0.35">
      <c r="A301" t="s">
        <v>94</v>
      </c>
      <c r="B301" t="s">
        <v>21</v>
      </c>
      <c r="C301" t="s">
        <v>32</v>
      </c>
      <c r="D301" t="s">
        <v>34</v>
      </c>
      <c r="E301" t="s">
        <v>98</v>
      </c>
      <c r="F301">
        <v>6.7825766844040788E-3</v>
      </c>
      <c r="G301">
        <v>61</v>
      </c>
      <c r="H301">
        <v>899363219</v>
      </c>
    </row>
    <row r="302" spans="1:8" hidden="1" x14ac:dyDescent="0.35">
      <c r="A302" t="s">
        <v>94</v>
      </c>
      <c r="B302" t="s">
        <v>21</v>
      </c>
      <c r="C302" t="s">
        <v>36</v>
      </c>
      <c r="D302" t="s">
        <v>32</v>
      </c>
      <c r="E302" t="s">
        <v>95</v>
      </c>
      <c r="F302">
        <v>7.9167124578618117E-2</v>
      </c>
      <c r="G302">
        <v>712</v>
      </c>
      <c r="H302">
        <v>899363219</v>
      </c>
    </row>
    <row r="303" spans="1:8" hidden="1" x14ac:dyDescent="0.35">
      <c r="A303" t="s">
        <v>94</v>
      </c>
      <c r="B303" t="s">
        <v>21</v>
      </c>
      <c r="C303" t="s">
        <v>36</v>
      </c>
      <c r="D303" t="s">
        <v>32</v>
      </c>
      <c r="E303" t="s">
        <v>96</v>
      </c>
      <c r="F303">
        <v>7.8499985888348847E-2</v>
      </c>
      <c r="G303">
        <v>706</v>
      </c>
      <c r="H303">
        <v>899363219</v>
      </c>
    </row>
    <row r="304" spans="1:8" hidden="1" x14ac:dyDescent="0.35">
      <c r="A304" t="s">
        <v>94</v>
      </c>
      <c r="B304" t="s">
        <v>21</v>
      </c>
      <c r="C304" t="s">
        <v>36</v>
      </c>
      <c r="D304" t="s">
        <v>32</v>
      </c>
      <c r="E304" t="s">
        <v>97</v>
      </c>
      <c r="F304">
        <v>9.6512730525618692E-2</v>
      </c>
      <c r="G304">
        <v>868</v>
      </c>
      <c r="H304">
        <v>899363219</v>
      </c>
    </row>
    <row r="305" spans="1:8" hidden="1" x14ac:dyDescent="0.35">
      <c r="A305" t="s">
        <v>94</v>
      </c>
      <c r="B305" t="s">
        <v>21</v>
      </c>
      <c r="C305" t="s">
        <v>36</v>
      </c>
      <c r="D305" t="s">
        <v>32</v>
      </c>
      <c r="E305" t="s">
        <v>98</v>
      </c>
      <c r="F305">
        <v>7.1828598985656314E-2</v>
      </c>
      <c r="G305">
        <v>646</v>
      </c>
      <c r="H305">
        <v>899363219</v>
      </c>
    </row>
    <row r="306" spans="1:8" hidden="1" x14ac:dyDescent="0.35">
      <c r="A306" t="s">
        <v>94</v>
      </c>
      <c r="B306" t="s">
        <v>21</v>
      </c>
      <c r="C306" t="s">
        <v>36</v>
      </c>
      <c r="D306" t="s">
        <v>33</v>
      </c>
      <c r="E306" t="s">
        <v>95</v>
      </c>
      <c r="F306">
        <v>7.8055226761502686E-2</v>
      </c>
      <c r="G306">
        <v>702</v>
      </c>
      <c r="H306">
        <v>899363219</v>
      </c>
    </row>
    <row r="307" spans="1:8" hidden="1" x14ac:dyDescent="0.35">
      <c r="A307" t="s">
        <v>94</v>
      </c>
      <c r="B307" t="s">
        <v>21</v>
      </c>
      <c r="C307" t="s">
        <v>36</v>
      </c>
      <c r="D307" t="s">
        <v>33</v>
      </c>
      <c r="E307" t="s">
        <v>96</v>
      </c>
      <c r="F307">
        <v>7.6498569817541093E-2</v>
      </c>
      <c r="G307">
        <v>688</v>
      </c>
      <c r="H307">
        <v>899363219</v>
      </c>
    </row>
    <row r="308" spans="1:8" hidden="1" x14ac:dyDescent="0.35">
      <c r="A308" t="s">
        <v>94</v>
      </c>
      <c r="B308" t="s">
        <v>21</v>
      </c>
      <c r="C308" t="s">
        <v>36</v>
      </c>
      <c r="D308" t="s">
        <v>33</v>
      </c>
      <c r="E308" t="s">
        <v>97</v>
      </c>
      <c r="F308">
        <v>9.4177745109676317E-2</v>
      </c>
      <c r="G308">
        <v>847</v>
      </c>
      <c r="H308">
        <v>899363219</v>
      </c>
    </row>
    <row r="309" spans="1:8" hidden="1" x14ac:dyDescent="0.35">
      <c r="A309" t="s">
        <v>94</v>
      </c>
      <c r="B309" t="s">
        <v>21</v>
      </c>
      <c r="C309" t="s">
        <v>36</v>
      </c>
      <c r="D309" t="s">
        <v>33</v>
      </c>
      <c r="E309" t="s">
        <v>98</v>
      </c>
      <c r="F309">
        <v>7.0383131823406261E-2</v>
      </c>
      <c r="G309">
        <v>633</v>
      </c>
      <c r="H309">
        <v>899363219</v>
      </c>
    </row>
    <row r="310" spans="1:8" hidden="1" x14ac:dyDescent="0.35">
      <c r="A310" t="s">
        <v>94</v>
      </c>
      <c r="B310" t="s">
        <v>21</v>
      </c>
      <c r="C310" t="s">
        <v>36</v>
      </c>
      <c r="D310" t="s">
        <v>34</v>
      </c>
      <c r="E310" t="s">
        <v>95</v>
      </c>
      <c r="F310">
        <v>1.111897817115423E-3</v>
      </c>
      <c r="G310">
        <v>10</v>
      </c>
      <c r="H310">
        <v>899363219</v>
      </c>
    </row>
    <row r="311" spans="1:8" hidden="1" x14ac:dyDescent="0.35">
      <c r="A311" t="s">
        <v>94</v>
      </c>
      <c r="B311" t="s">
        <v>21</v>
      </c>
      <c r="C311" t="s">
        <v>36</v>
      </c>
      <c r="D311" t="s">
        <v>34</v>
      </c>
      <c r="E311" t="s">
        <v>96</v>
      </c>
      <c r="F311">
        <v>2.0014160708077609E-3</v>
      </c>
      <c r="G311">
        <v>18</v>
      </c>
      <c r="H311">
        <v>899363219</v>
      </c>
    </row>
    <row r="312" spans="1:8" hidden="1" x14ac:dyDescent="0.35">
      <c r="A312" t="s">
        <v>94</v>
      </c>
      <c r="B312" t="s">
        <v>21</v>
      </c>
      <c r="C312" t="s">
        <v>36</v>
      </c>
      <c r="D312" t="s">
        <v>34</v>
      </c>
      <c r="E312" t="s">
        <v>97</v>
      </c>
      <c r="F312">
        <v>2.3349854159423881E-3</v>
      </c>
      <c r="G312">
        <v>21</v>
      </c>
      <c r="H312">
        <v>899363219</v>
      </c>
    </row>
    <row r="313" spans="1:8" hidden="1" x14ac:dyDescent="0.35">
      <c r="A313" t="s">
        <v>94</v>
      </c>
      <c r="B313" t="s">
        <v>21</v>
      </c>
      <c r="C313" t="s">
        <v>36</v>
      </c>
      <c r="D313" t="s">
        <v>34</v>
      </c>
      <c r="E313" t="s">
        <v>98</v>
      </c>
      <c r="F313">
        <v>1.44546716225005E-3</v>
      </c>
      <c r="G313">
        <v>13</v>
      </c>
      <c r="H313">
        <v>899363219</v>
      </c>
    </row>
    <row r="314" spans="1:8" hidden="1" x14ac:dyDescent="0.35">
      <c r="A314" t="s">
        <v>94</v>
      </c>
      <c r="B314" t="s">
        <v>21</v>
      </c>
      <c r="C314" t="s">
        <v>35</v>
      </c>
      <c r="D314" t="s">
        <v>32</v>
      </c>
      <c r="E314" t="s">
        <v>95</v>
      </c>
      <c r="F314">
        <v>6.2266277758463683E-2</v>
      </c>
      <c r="G314">
        <v>560</v>
      </c>
      <c r="H314">
        <v>899363219</v>
      </c>
    </row>
    <row r="315" spans="1:8" hidden="1" x14ac:dyDescent="0.35">
      <c r="A315" t="s">
        <v>94</v>
      </c>
      <c r="B315" t="s">
        <v>21</v>
      </c>
      <c r="C315" t="s">
        <v>35</v>
      </c>
      <c r="D315" t="s">
        <v>32</v>
      </c>
      <c r="E315" t="s">
        <v>96</v>
      </c>
      <c r="F315">
        <v>5.1925628059290248E-2</v>
      </c>
      <c r="G315">
        <v>467</v>
      </c>
      <c r="H315">
        <v>899363219</v>
      </c>
    </row>
    <row r="316" spans="1:8" hidden="1" x14ac:dyDescent="0.35">
      <c r="A316" t="s">
        <v>94</v>
      </c>
      <c r="B316" t="s">
        <v>21</v>
      </c>
      <c r="C316" t="s">
        <v>35</v>
      </c>
      <c r="D316" t="s">
        <v>32</v>
      </c>
      <c r="E316" t="s">
        <v>97</v>
      </c>
      <c r="F316">
        <v>4.8145175481097813E-2</v>
      </c>
      <c r="G316">
        <v>433</v>
      </c>
      <c r="H316">
        <v>899363219</v>
      </c>
    </row>
    <row r="317" spans="1:8" hidden="1" x14ac:dyDescent="0.35">
      <c r="A317" t="s">
        <v>94</v>
      </c>
      <c r="B317" t="s">
        <v>21</v>
      </c>
      <c r="C317" t="s">
        <v>35</v>
      </c>
      <c r="D317" t="s">
        <v>32</v>
      </c>
      <c r="E317" t="s">
        <v>98</v>
      </c>
      <c r="F317">
        <v>3.1133138879231841E-2</v>
      </c>
      <c r="G317">
        <v>280</v>
      </c>
      <c r="H317">
        <v>899363219</v>
      </c>
    </row>
    <row r="318" spans="1:8" hidden="1" x14ac:dyDescent="0.35">
      <c r="A318" t="s">
        <v>94</v>
      </c>
      <c r="B318" t="s">
        <v>21</v>
      </c>
      <c r="C318" t="s">
        <v>35</v>
      </c>
      <c r="D318" t="s">
        <v>33</v>
      </c>
      <c r="E318" t="s">
        <v>95</v>
      </c>
      <c r="F318">
        <v>5.3704664566674921E-2</v>
      </c>
      <c r="G318">
        <v>483</v>
      </c>
      <c r="H318">
        <v>899363219</v>
      </c>
    </row>
    <row r="319" spans="1:8" hidden="1" x14ac:dyDescent="0.35">
      <c r="A319" t="s">
        <v>94</v>
      </c>
      <c r="B319" t="s">
        <v>21</v>
      </c>
      <c r="C319" t="s">
        <v>35</v>
      </c>
      <c r="D319" t="s">
        <v>33</v>
      </c>
      <c r="E319" t="s">
        <v>96</v>
      </c>
      <c r="F319">
        <v>4.5031861593174627E-2</v>
      </c>
      <c r="G319">
        <v>405</v>
      </c>
      <c r="H319">
        <v>899363219</v>
      </c>
    </row>
    <row r="320" spans="1:8" hidden="1" x14ac:dyDescent="0.35">
      <c r="A320" t="s">
        <v>94</v>
      </c>
      <c r="B320" t="s">
        <v>21</v>
      </c>
      <c r="C320" t="s">
        <v>35</v>
      </c>
      <c r="D320" t="s">
        <v>33</v>
      </c>
      <c r="E320" t="s">
        <v>97</v>
      </c>
      <c r="F320">
        <v>4.3252825085789953E-2</v>
      </c>
      <c r="G320">
        <v>389</v>
      </c>
      <c r="H320">
        <v>899363219</v>
      </c>
    </row>
    <row r="321" spans="1:8" hidden="1" x14ac:dyDescent="0.35">
      <c r="A321" t="s">
        <v>94</v>
      </c>
      <c r="B321" t="s">
        <v>21</v>
      </c>
      <c r="C321" t="s">
        <v>35</v>
      </c>
      <c r="D321" t="s">
        <v>33</v>
      </c>
      <c r="E321" t="s">
        <v>98</v>
      </c>
      <c r="F321">
        <v>2.8798153463289448E-2</v>
      </c>
      <c r="G321">
        <v>259</v>
      </c>
      <c r="H321">
        <v>899363219</v>
      </c>
    </row>
    <row r="322" spans="1:8" hidden="1" x14ac:dyDescent="0.35">
      <c r="A322" t="s">
        <v>94</v>
      </c>
      <c r="B322" t="s">
        <v>21</v>
      </c>
      <c r="C322" t="s">
        <v>35</v>
      </c>
      <c r="D322" t="s">
        <v>34</v>
      </c>
      <c r="E322" t="s">
        <v>95</v>
      </c>
      <c r="F322">
        <v>8.5616131917887559E-3</v>
      </c>
      <c r="G322">
        <v>77</v>
      </c>
      <c r="H322">
        <v>899363219</v>
      </c>
    </row>
    <row r="323" spans="1:8" hidden="1" x14ac:dyDescent="0.35">
      <c r="A323" t="s">
        <v>94</v>
      </c>
      <c r="B323" t="s">
        <v>21</v>
      </c>
      <c r="C323" t="s">
        <v>35</v>
      </c>
      <c r="D323" t="s">
        <v>34</v>
      </c>
      <c r="E323" t="s">
        <v>96</v>
      </c>
      <c r="F323">
        <v>6.8937664661156218E-3</v>
      </c>
      <c r="G323">
        <v>62</v>
      </c>
      <c r="H323">
        <v>899363219</v>
      </c>
    </row>
    <row r="324" spans="1:8" hidden="1" x14ac:dyDescent="0.35">
      <c r="A324" t="s">
        <v>94</v>
      </c>
      <c r="B324" t="s">
        <v>21</v>
      </c>
      <c r="C324" t="s">
        <v>35</v>
      </c>
      <c r="D324" t="s">
        <v>34</v>
      </c>
      <c r="E324" t="s">
        <v>97</v>
      </c>
      <c r="F324">
        <v>4.8923503953078604E-3</v>
      </c>
      <c r="G324">
        <v>44</v>
      </c>
      <c r="H324">
        <v>899363219</v>
      </c>
    </row>
    <row r="325" spans="1:8" hidden="1" x14ac:dyDescent="0.35">
      <c r="A325" t="s">
        <v>94</v>
      </c>
      <c r="B325" t="s">
        <v>21</v>
      </c>
      <c r="C325" t="s">
        <v>35</v>
      </c>
      <c r="D325" t="s">
        <v>34</v>
      </c>
      <c r="E325" t="s">
        <v>98</v>
      </c>
      <c r="F325">
        <v>2.3349854159423881E-3</v>
      </c>
      <c r="G325">
        <v>21</v>
      </c>
      <c r="H325">
        <v>899363219</v>
      </c>
    </row>
    <row r="326" spans="1:8" hidden="1" x14ac:dyDescent="0.35">
      <c r="A326" t="s">
        <v>94</v>
      </c>
      <c r="B326" t="s">
        <v>21</v>
      </c>
      <c r="C326" t="s">
        <v>99</v>
      </c>
      <c r="D326" t="s">
        <v>32</v>
      </c>
      <c r="E326" t="s">
        <v>95</v>
      </c>
      <c r="F326">
        <v>3.3023365168328059E-2</v>
      </c>
      <c r="G326">
        <v>297</v>
      </c>
      <c r="H326">
        <v>899363219</v>
      </c>
    </row>
    <row r="327" spans="1:8" hidden="1" x14ac:dyDescent="0.35">
      <c r="A327" t="s">
        <v>94</v>
      </c>
      <c r="B327" t="s">
        <v>21</v>
      </c>
      <c r="C327" t="s">
        <v>99</v>
      </c>
      <c r="D327" t="s">
        <v>32</v>
      </c>
      <c r="E327" t="s">
        <v>96</v>
      </c>
      <c r="F327">
        <v>3.2245036696347262E-2</v>
      </c>
      <c r="G327">
        <v>290</v>
      </c>
      <c r="H327">
        <v>899363219</v>
      </c>
    </row>
    <row r="328" spans="1:8" hidden="1" x14ac:dyDescent="0.35">
      <c r="A328" t="s">
        <v>94</v>
      </c>
      <c r="B328" t="s">
        <v>21</v>
      </c>
      <c r="C328" t="s">
        <v>99</v>
      </c>
      <c r="D328" t="s">
        <v>32</v>
      </c>
      <c r="E328" t="s">
        <v>97</v>
      </c>
      <c r="F328">
        <v>3.2689795823193431E-2</v>
      </c>
      <c r="G328">
        <v>294</v>
      </c>
      <c r="H328">
        <v>899363219</v>
      </c>
    </row>
    <row r="329" spans="1:8" hidden="1" x14ac:dyDescent="0.35">
      <c r="A329" t="s">
        <v>94</v>
      </c>
      <c r="B329" t="s">
        <v>21</v>
      </c>
      <c r="C329" t="s">
        <v>99</v>
      </c>
      <c r="D329" t="s">
        <v>32</v>
      </c>
      <c r="E329" t="s">
        <v>98</v>
      </c>
      <c r="F329">
        <v>2.7241496519327859E-2</v>
      </c>
      <c r="G329">
        <v>245</v>
      </c>
      <c r="H329">
        <v>899363219</v>
      </c>
    </row>
    <row r="330" spans="1:8" hidden="1" x14ac:dyDescent="0.35">
      <c r="A330" t="s">
        <v>94</v>
      </c>
      <c r="B330" t="s">
        <v>21</v>
      </c>
      <c r="C330" t="s">
        <v>99</v>
      </c>
      <c r="D330" t="s">
        <v>33</v>
      </c>
      <c r="E330" t="s">
        <v>95</v>
      </c>
      <c r="F330">
        <v>2.8798153463289448E-2</v>
      </c>
      <c r="G330">
        <v>259</v>
      </c>
      <c r="H330">
        <v>899363219</v>
      </c>
    </row>
    <row r="331" spans="1:8" hidden="1" x14ac:dyDescent="0.35">
      <c r="A331" t="s">
        <v>94</v>
      </c>
      <c r="B331" t="s">
        <v>21</v>
      </c>
      <c r="C331" t="s">
        <v>99</v>
      </c>
      <c r="D331" t="s">
        <v>33</v>
      </c>
      <c r="E331" t="s">
        <v>96</v>
      </c>
      <c r="F331">
        <v>2.8798153463289448E-2</v>
      </c>
      <c r="G331">
        <v>259</v>
      </c>
      <c r="H331">
        <v>899363219</v>
      </c>
    </row>
    <row r="332" spans="1:8" hidden="1" x14ac:dyDescent="0.35">
      <c r="A332" t="s">
        <v>94</v>
      </c>
      <c r="B332" t="s">
        <v>21</v>
      </c>
      <c r="C332" t="s">
        <v>99</v>
      </c>
      <c r="D332" t="s">
        <v>33</v>
      </c>
      <c r="E332" t="s">
        <v>97</v>
      </c>
      <c r="F332">
        <v>2.8575773899866371E-2</v>
      </c>
      <c r="G332">
        <v>257</v>
      </c>
      <c r="H332">
        <v>899363219</v>
      </c>
    </row>
    <row r="333" spans="1:8" hidden="1" x14ac:dyDescent="0.35">
      <c r="A333" t="s">
        <v>94</v>
      </c>
      <c r="B333" t="s">
        <v>21</v>
      </c>
      <c r="C333" t="s">
        <v>99</v>
      </c>
      <c r="D333" t="s">
        <v>33</v>
      </c>
      <c r="E333" t="s">
        <v>98</v>
      </c>
      <c r="F333">
        <v>2.423937241311622E-2</v>
      </c>
      <c r="G333">
        <v>218</v>
      </c>
      <c r="H333">
        <v>899363219</v>
      </c>
    </row>
    <row r="334" spans="1:8" hidden="1" x14ac:dyDescent="0.35">
      <c r="A334" t="s">
        <v>94</v>
      </c>
      <c r="B334" t="s">
        <v>21</v>
      </c>
      <c r="C334" t="s">
        <v>99</v>
      </c>
      <c r="D334" t="s">
        <v>34</v>
      </c>
      <c r="E334" t="s">
        <v>95</v>
      </c>
      <c r="F334">
        <v>4.2252117050386069E-3</v>
      </c>
      <c r="G334">
        <v>38</v>
      </c>
      <c r="H334">
        <v>899363219</v>
      </c>
    </row>
    <row r="335" spans="1:8" hidden="1" x14ac:dyDescent="0.35">
      <c r="A335" t="s">
        <v>94</v>
      </c>
      <c r="B335" t="s">
        <v>21</v>
      </c>
      <c r="C335" t="s">
        <v>99</v>
      </c>
      <c r="D335" t="s">
        <v>34</v>
      </c>
      <c r="E335" t="s">
        <v>96</v>
      </c>
      <c r="F335">
        <v>3.4468832330578109E-3</v>
      </c>
      <c r="G335">
        <v>31</v>
      </c>
      <c r="H335">
        <v>899363219</v>
      </c>
    </row>
    <row r="336" spans="1:8" hidden="1" x14ac:dyDescent="0.35">
      <c r="A336" t="s">
        <v>94</v>
      </c>
      <c r="B336" t="s">
        <v>21</v>
      </c>
      <c r="C336" t="s">
        <v>99</v>
      </c>
      <c r="D336" t="s">
        <v>34</v>
      </c>
      <c r="E336" t="s">
        <v>97</v>
      </c>
      <c r="F336">
        <v>4.1140219233270648E-3</v>
      </c>
      <c r="G336">
        <v>37</v>
      </c>
      <c r="H336">
        <v>899363219</v>
      </c>
    </row>
    <row r="337" spans="1:8" hidden="1" x14ac:dyDescent="0.35">
      <c r="A337" t="s">
        <v>94</v>
      </c>
      <c r="B337" t="s">
        <v>21</v>
      </c>
      <c r="C337" t="s">
        <v>99</v>
      </c>
      <c r="D337" t="s">
        <v>34</v>
      </c>
      <c r="E337" t="s">
        <v>98</v>
      </c>
      <c r="F337">
        <v>3.002124106211642E-3</v>
      </c>
      <c r="G337">
        <v>27</v>
      </c>
      <c r="H337">
        <v>899363219</v>
      </c>
    </row>
    <row r="338" spans="1:8" hidden="1" x14ac:dyDescent="0.35">
      <c r="A338" t="s">
        <v>94</v>
      </c>
      <c r="B338" t="s">
        <v>22</v>
      </c>
      <c r="C338" t="s">
        <v>32</v>
      </c>
      <c r="D338" t="s">
        <v>32</v>
      </c>
      <c r="E338" t="s">
        <v>95</v>
      </c>
      <c r="F338">
        <v>0.22504811818416159</v>
      </c>
      <c r="G338">
        <v>2024</v>
      </c>
      <c r="H338">
        <v>899363219</v>
      </c>
    </row>
    <row r="339" spans="1:8" hidden="1" x14ac:dyDescent="0.35">
      <c r="A339" t="s">
        <v>94</v>
      </c>
      <c r="B339" t="s">
        <v>22</v>
      </c>
      <c r="C339" t="s">
        <v>32</v>
      </c>
      <c r="D339" t="s">
        <v>32</v>
      </c>
      <c r="E339" t="s">
        <v>96</v>
      </c>
      <c r="F339">
        <v>0.1855757456765641</v>
      </c>
      <c r="G339">
        <v>1669</v>
      </c>
      <c r="H339">
        <v>899363219</v>
      </c>
    </row>
    <row r="340" spans="1:8" hidden="1" x14ac:dyDescent="0.35">
      <c r="A340" t="s">
        <v>94</v>
      </c>
      <c r="B340" t="s">
        <v>22</v>
      </c>
      <c r="C340" t="s">
        <v>32</v>
      </c>
      <c r="D340" t="s">
        <v>32</v>
      </c>
      <c r="E340" t="s">
        <v>97</v>
      </c>
      <c r="F340">
        <v>0.18068339528125621</v>
      </c>
      <c r="G340">
        <v>1625</v>
      </c>
      <c r="H340">
        <v>899363219</v>
      </c>
    </row>
    <row r="341" spans="1:8" hidden="1" x14ac:dyDescent="0.35">
      <c r="A341" t="s">
        <v>94</v>
      </c>
      <c r="B341" t="s">
        <v>22</v>
      </c>
      <c r="C341" t="s">
        <v>32</v>
      </c>
      <c r="D341" t="s">
        <v>32</v>
      </c>
      <c r="E341" t="s">
        <v>98</v>
      </c>
      <c r="F341">
        <v>0.13554034390636999</v>
      </c>
      <c r="G341">
        <v>1219</v>
      </c>
      <c r="H341">
        <v>899363219</v>
      </c>
    </row>
    <row r="342" spans="1:8" hidden="1" x14ac:dyDescent="0.35">
      <c r="A342" t="s">
        <v>94</v>
      </c>
      <c r="B342" t="s">
        <v>22</v>
      </c>
      <c r="C342" t="s">
        <v>32</v>
      </c>
      <c r="D342" t="s">
        <v>33</v>
      </c>
      <c r="E342" t="s">
        <v>95</v>
      </c>
      <c r="F342">
        <v>0.20892559983598799</v>
      </c>
      <c r="G342">
        <v>1879</v>
      </c>
      <c r="H342">
        <v>899363219</v>
      </c>
    </row>
    <row r="343" spans="1:8" hidden="1" x14ac:dyDescent="0.35">
      <c r="A343" t="s">
        <v>94</v>
      </c>
      <c r="B343" t="s">
        <v>22</v>
      </c>
      <c r="C343" t="s">
        <v>32</v>
      </c>
      <c r="D343" t="s">
        <v>33</v>
      </c>
      <c r="E343" t="s">
        <v>96</v>
      </c>
      <c r="F343">
        <v>0.1705651251455059</v>
      </c>
      <c r="G343">
        <v>1534</v>
      </c>
      <c r="H343">
        <v>899363219</v>
      </c>
    </row>
    <row r="344" spans="1:8" hidden="1" x14ac:dyDescent="0.35">
      <c r="A344" t="s">
        <v>94</v>
      </c>
      <c r="B344" t="s">
        <v>22</v>
      </c>
      <c r="C344" t="s">
        <v>32</v>
      </c>
      <c r="D344" t="s">
        <v>33</v>
      </c>
      <c r="E344" t="s">
        <v>97</v>
      </c>
      <c r="F344">
        <v>0.16811894994785201</v>
      </c>
      <c r="G344">
        <v>1512</v>
      </c>
      <c r="H344">
        <v>899363219</v>
      </c>
    </row>
    <row r="345" spans="1:8" hidden="1" x14ac:dyDescent="0.35">
      <c r="A345" t="s">
        <v>94</v>
      </c>
      <c r="B345" t="s">
        <v>22</v>
      </c>
      <c r="C345" t="s">
        <v>32</v>
      </c>
      <c r="D345" t="s">
        <v>33</v>
      </c>
      <c r="E345" t="s">
        <v>98</v>
      </c>
      <c r="F345">
        <v>0.12697873071458129</v>
      </c>
      <c r="G345">
        <v>1142</v>
      </c>
      <c r="H345">
        <v>899363219</v>
      </c>
    </row>
    <row r="346" spans="1:8" hidden="1" x14ac:dyDescent="0.35">
      <c r="A346" t="s">
        <v>94</v>
      </c>
      <c r="B346" t="s">
        <v>22</v>
      </c>
      <c r="C346" t="s">
        <v>32</v>
      </c>
      <c r="D346" t="s">
        <v>34</v>
      </c>
      <c r="E346" t="s">
        <v>95</v>
      </c>
      <c r="F346">
        <v>1.6122518348173631E-2</v>
      </c>
      <c r="G346">
        <v>145</v>
      </c>
      <c r="H346">
        <v>899363219</v>
      </c>
    </row>
    <row r="347" spans="1:8" hidden="1" x14ac:dyDescent="0.35">
      <c r="A347" t="s">
        <v>94</v>
      </c>
      <c r="B347" t="s">
        <v>22</v>
      </c>
      <c r="C347" t="s">
        <v>32</v>
      </c>
      <c r="D347" t="s">
        <v>34</v>
      </c>
      <c r="E347" t="s">
        <v>96</v>
      </c>
      <c r="F347">
        <v>1.501062053105821E-2</v>
      </c>
      <c r="G347">
        <v>135</v>
      </c>
      <c r="H347">
        <v>899363219</v>
      </c>
    </row>
    <row r="348" spans="1:8" hidden="1" x14ac:dyDescent="0.35">
      <c r="A348" t="s">
        <v>94</v>
      </c>
      <c r="B348" t="s">
        <v>22</v>
      </c>
      <c r="C348" t="s">
        <v>32</v>
      </c>
      <c r="D348" t="s">
        <v>34</v>
      </c>
      <c r="E348" t="s">
        <v>97</v>
      </c>
      <c r="F348">
        <v>1.256444533340428E-2</v>
      </c>
      <c r="G348">
        <v>113</v>
      </c>
      <c r="H348">
        <v>899363219</v>
      </c>
    </row>
    <row r="349" spans="1:8" hidden="1" x14ac:dyDescent="0.35">
      <c r="A349" t="s">
        <v>94</v>
      </c>
      <c r="B349" t="s">
        <v>22</v>
      </c>
      <c r="C349" t="s">
        <v>32</v>
      </c>
      <c r="D349" t="s">
        <v>34</v>
      </c>
      <c r="E349" t="s">
        <v>98</v>
      </c>
      <c r="F349">
        <v>8.5616131917887559E-3</v>
      </c>
      <c r="G349">
        <v>77</v>
      </c>
      <c r="H349">
        <v>899363219</v>
      </c>
    </row>
    <row r="350" spans="1:8" hidden="1" x14ac:dyDescent="0.35">
      <c r="A350" t="s">
        <v>94</v>
      </c>
      <c r="B350" t="s">
        <v>22</v>
      </c>
      <c r="C350" t="s">
        <v>36</v>
      </c>
      <c r="D350" t="s">
        <v>32</v>
      </c>
      <c r="E350" t="s">
        <v>95</v>
      </c>
      <c r="F350">
        <v>8.1946869121406668E-2</v>
      </c>
      <c r="G350">
        <v>737</v>
      </c>
      <c r="H350">
        <v>899363219</v>
      </c>
    </row>
    <row r="351" spans="1:8" hidden="1" x14ac:dyDescent="0.35">
      <c r="A351" t="s">
        <v>94</v>
      </c>
      <c r="B351" t="s">
        <v>22</v>
      </c>
      <c r="C351" t="s">
        <v>36</v>
      </c>
      <c r="D351" t="s">
        <v>32</v>
      </c>
      <c r="E351" t="s">
        <v>96</v>
      </c>
      <c r="F351">
        <v>8.1279730431137412E-2</v>
      </c>
      <c r="G351">
        <v>731</v>
      </c>
      <c r="H351">
        <v>899363219</v>
      </c>
    </row>
    <row r="352" spans="1:8" hidden="1" x14ac:dyDescent="0.35">
      <c r="A352" t="s">
        <v>94</v>
      </c>
      <c r="B352" t="s">
        <v>22</v>
      </c>
      <c r="C352" t="s">
        <v>36</v>
      </c>
      <c r="D352" t="s">
        <v>32</v>
      </c>
      <c r="E352" t="s">
        <v>97</v>
      </c>
      <c r="F352">
        <v>8.7839927552118405E-2</v>
      </c>
      <c r="G352">
        <v>790</v>
      </c>
      <c r="H352">
        <v>899363219</v>
      </c>
    </row>
    <row r="353" spans="1:8" hidden="1" x14ac:dyDescent="0.35">
      <c r="A353" t="s">
        <v>94</v>
      </c>
      <c r="B353" t="s">
        <v>22</v>
      </c>
      <c r="C353" t="s">
        <v>36</v>
      </c>
      <c r="D353" t="s">
        <v>32</v>
      </c>
      <c r="E353" t="s">
        <v>98</v>
      </c>
      <c r="F353">
        <v>6.982718291484856E-2</v>
      </c>
      <c r="G353">
        <v>628</v>
      </c>
      <c r="H353">
        <v>899363219</v>
      </c>
    </row>
    <row r="354" spans="1:8" hidden="1" x14ac:dyDescent="0.35">
      <c r="A354" t="s">
        <v>94</v>
      </c>
      <c r="B354" t="s">
        <v>22</v>
      </c>
      <c r="C354" t="s">
        <v>36</v>
      </c>
      <c r="D354" t="s">
        <v>33</v>
      </c>
      <c r="E354" t="s">
        <v>95</v>
      </c>
      <c r="F354">
        <v>8.0279022395733535E-2</v>
      </c>
      <c r="G354">
        <v>722</v>
      </c>
      <c r="H354">
        <v>899363219</v>
      </c>
    </row>
    <row r="355" spans="1:8" hidden="1" x14ac:dyDescent="0.35">
      <c r="A355" t="s">
        <v>94</v>
      </c>
      <c r="B355" t="s">
        <v>22</v>
      </c>
      <c r="C355" t="s">
        <v>36</v>
      </c>
      <c r="D355" t="s">
        <v>33</v>
      </c>
      <c r="E355" t="s">
        <v>96</v>
      </c>
      <c r="F355">
        <v>7.9834263268887359E-2</v>
      </c>
      <c r="G355">
        <v>718</v>
      </c>
      <c r="H355">
        <v>899363219</v>
      </c>
    </row>
    <row r="356" spans="1:8" hidden="1" x14ac:dyDescent="0.35">
      <c r="A356" t="s">
        <v>94</v>
      </c>
      <c r="B356" t="s">
        <v>22</v>
      </c>
      <c r="C356" t="s">
        <v>36</v>
      </c>
      <c r="D356" t="s">
        <v>33</v>
      </c>
      <c r="E356" t="s">
        <v>97</v>
      </c>
      <c r="F356">
        <v>8.5838511481310636E-2</v>
      </c>
      <c r="G356">
        <v>772</v>
      </c>
      <c r="H356">
        <v>899363219</v>
      </c>
    </row>
    <row r="357" spans="1:8" hidden="1" x14ac:dyDescent="0.35">
      <c r="A357" t="s">
        <v>94</v>
      </c>
      <c r="B357" t="s">
        <v>22</v>
      </c>
      <c r="C357" t="s">
        <v>36</v>
      </c>
      <c r="D357" t="s">
        <v>33</v>
      </c>
      <c r="E357" t="s">
        <v>98</v>
      </c>
      <c r="F357">
        <v>6.8159336189175412E-2</v>
      </c>
      <c r="G357">
        <v>613</v>
      </c>
      <c r="H357">
        <v>899363219</v>
      </c>
    </row>
    <row r="358" spans="1:8" hidden="1" x14ac:dyDescent="0.35">
      <c r="A358" t="s">
        <v>94</v>
      </c>
      <c r="B358" t="s">
        <v>22</v>
      </c>
      <c r="C358" t="s">
        <v>36</v>
      </c>
      <c r="D358" t="s">
        <v>34</v>
      </c>
      <c r="E358" t="s">
        <v>95</v>
      </c>
      <c r="F358">
        <v>1.667846725673134E-3</v>
      </c>
      <c r="G358">
        <v>15</v>
      </c>
      <c r="H358">
        <v>899363219</v>
      </c>
    </row>
    <row r="359" spans="1:8" hidden="1" x14ac:dyDescent="0.35">
      <c r="A359" t="s">
        <v>94</v>
      </c>
      <c r="B359" t="s">
        <v>22</v>
      </c>
      <c r="C359" t="s">
        <v>36</v>
      </c>
      <c r="D359" t="s">
        <v>34</v>
      </c>
      <c r="E359" t="s">
        <v>96</v>
      </c>
      <c r="F359">
        <v>1.44546716225005E-3</v>
      </c>
      <c r="G359">
        <v>13</v>
      </c>
      <c r="H359">
        <v>899363219</v>
      </c>
    </row>
    <row r="360" spans="1:8" hidden="1" x14ac:dyDescent="0.35">
      <c r="A360" t="s">
        <v>94</v>
      </c>
      <c r="B360" t="s">
        <v>22</v>
      </c>
      <c r="C360" t="s">
        <v>36</v>
      </c>
      <c r="D360" t="s">
        <v>34</v>
      </c>
      <c r="E360" t="s">
        <v>97</v>
      </c>
      <c r="F360">
        <v>2.0014160708077609E-3</v>
      </c>
      <c r="G360">
        <v>18</v>
      </c>
      <c r="H360">
        <v>899363219</v>
      </c>
    </row>
    <row r="361" spans="1:8" hidden="1" x14ac:dyDescent="0.35">
      <c r="A361" t="s">
        <v>94</v>
      </c>
      <c r="B361" t="s">
        <v>22</v>
      </c>
      <c r="C361" t="s">
        <v>36</v>
      </c>
      <c r="D361" t="s">
        <v>34</v>
      </c>
      <c r="E361" t="s">
        <v>98</v>
      </c>
      <c r="F361">
        <v>1.667846725673134E-3</v>
      </c>
      <c r="G361">
        <v>15</v>
      </c>
      <c r="H361">
        <v>899363219</v>
      </c>
    </row>
    <row r="362" spans="1:8" hidden="1" x14ac:dyDescent="0.35">
      <c r="A362" t="s">
        <v>94</v>
      </c>
      <c r="B362" t="s">
        <v>22</v>
      </c>
      <c r="C362" t="s">
        <v>35</v>
      </c>
      <c r="D362" t="s">
        <v>32</v>
      </c>
      <c r="E362" t="s">
        <v>95</v>
      </c>
      <c r="F362">
        <v>8.9174204932656917E-2</v>
      </c>
      <c r="G362">
        <v>802</v>
      </c>
      <c r="H362">
        <v>899363219</v>
      </c>
    </row>
    <row r="363" spans="1:8" hidden="1" x14ac:dyDescent="0.35">
      <c r="A363" t="s">
        <v>94</v>
      </c>
      <c r="B363" t="s">
        <v>22</v>
      </c>
      <c r="C363" t="s">
        <v>35</v>
      </c>
      <c r="D363" t="s">
        <v>32</v>
      </c>
      <c r="E363" t="s">
        <v>96</v>
      </c>
      <c r="F363">
        <v>6.4601263174406065E-2</v>
      </c>
      <c r="G363">
        <v>581</v>
      </c>
      <c r="H363">
        <v>899363219</v>
      </c>
    </row>
    <row r="364" spans="1:8" hidden="1" x14ac:dyDescent="0.35">
      <c r="A364" t="s">
        <v>94</v>
      </c>
      <c r="B364" t="s">
        <v>22</v>
      </c>
      <c r="C364" t="s">
        <v>35</v>
      </c>
      <c r="D364" t="s">
        <v>32</v>
      </c>
      <c r="E364" t="s">
        <v>97</v>
      </c>
      <c r="F364">
        <v>5.6373219327751953E-2</v>
      </c>
      <c r="G364">
        <v>507</v>
      </c>
      <c r="H364">
        <v>899363219</v>
      </c>
    </row>
    <row r="365" spans="1:8" hidden="1" x14ac:dyDescent="0.35">
      <c r="A365" t="s">
        <v>94</v>
      </c>
      <c r="B365" t="s">
        <v>22</v>
      </c>
      <c r="C365" t="s">
        <v>35</v>
      </c>
      <c r="D365" t="s">
        <v>32</v>
      </c>
      <c r="E365" t="s">
        <v>98</v>
      </c>
      <c r="F365">
        <v>3.747095643678975E-2</v>
      </c>
      <c r="G365">
        <v>337</v>
      </c>
      <c r="H365">
        <v>899363219</v>
      </c>
    </row>
    <row r="366" spans="1:8" hidden="1" x14ac:dyDescent="0.35">
      <c r="A366" t="s">
        <v>94</v>
      </c>
      <c r="B366" t="s">
        <v>22</v>
      </c>
      <c r="C366" t="s">
        <v>35</v>
      </c>
      <c r="D366" t="s">
        <v>33</v>
      </c>
      <c r="E366" t="s">
        <v>95</v>
      </c>
      <c r="F366">
        <v>8.0723781522579696E-2</v>
      </c>
      <c r="G366">
        <v>726</v>
      </c>
      <c r="H366">
        <v>899363219</v>
      </c>
    </row>
    <row r="367" spans="1:8" hidden="1" x14ac:dyDescent="0.35">
      <c r="A367" t="s">
        <v>94</v>
      </c>
      <c r="B367" t="s">
        <v>22</v>
      </c>
      <c r="C367" t="s">
        <v>35</v>
      </c>
      <c r="D367" t="s">
        <v>33</v>
      </c>
      <c r="E367" t="s">
        <v>96</v>
      </c>
      <c r="F367">
        <v>5.6262029546040399E-2</v>
      </c>
      <c r="G367">
        <v>506</v>
      </c>
      <c r="H367">
        <v>899363219</v>
      </c>
    </row>
    <row r="368" spans="1:8" hidden="1" x14ac:dyDescent="0.35">
      <c r="A368" t="s">
        <v>94</v>
      </c>
      <c r="B368" t="s">
        <v>22</v>
      </c>
      <c r="C368" t="s">
        <v>35</v>
      </c>
      <c r="D368" t="s">
        <v>33</v>
      </c>
      <c r="E368" t="s">
        <v>97</v>
      </c>
      <c r="F368">
        <v>5.1258489369020992E-2</v>
      </c>
      <c r="G368">
        <v>461</v>
      </c>
      <c r="H368">
        <v>899363219</v>
      </c>
    </row>
    <row r="369" spans="1:8" hidden="1" x14ac:dyDescent="0.35">
      <c r="A369" t="s">
        <v>94</v>
      </c>
      <c r="B369" t="s">
        <v>22</v>
      </c>
      <c r="C369" t="s">
        <v>35</v>
      </c>
      <c r="D369" t="s">
        <v>33</v>
      </c>
      <c r="E369" t="s">
        <v>98</v>
      </c>
      <c r="F369">
        <v>3.3023365168328059E-2</v>
      </c>
      <c r="G369">
        <v>297</v>
      </c>
      <c r="H369">
        <v>899363219</v>
      </c>
    </row>
    <row r="370" spans="1:8" hidden="1" x14ac:dyDescent="0.35">
      <c r="A370" t="s">
        <v>94</v>
      </c>
      <c r="B370" t="s">
        <v>22</v>
      </c>
      <c r="C370" t="s">
        <v>35</v>
      </c>
      <c r="D370" t="s">
        <v>34</v>
      </c>
      <c r="E370" t="s">
        <v>95</v>
      </c>
      <c r="F370">
        <v>8.4504234100772138E-3</v>
      </c>
      <c r="G370">
        <v>76</v>
      </c>
      <c r="H370">
        <v>899363219</v>
      </c>
    </row>
    <row r="371" spans="1:8" hidden="1" x14ac:dyDescent="0.35">
      <c r="A371" t="s">
        <v>94</v>
      </c>
      <c r="B371" t="s">
        <v>22</v>
      </c>
      <c r="C371" t="s">
        <v>35</v>
      </c>
      <c r="D371" t="s">
        <v>34</v>
      </c>
      <c r="E371" t="s">
        <v>96</v>
      </c>
      <c r="F371">
        <v>8.3392336283656717E-3</v>
      </c>
      <c r="G371">
        <v>75</v>
      </c>
      <c r="H371">
        <v>899363219</v>
      </c>
    </row>
    <row r="372" spans="1:8" hidden="1" x14ac:dyDescent="0.35">
      <c r="A372" t="s">
        <v>94</v>
      </c>
      <c r="B372" t="s">
        <v>22</v>
      </c>
      <c r="C372" t="s">
        <v>35</v>
      </c>
      <c r="D372" t="s">
        <v>34</v>
      </c>
      <c r="E372" t="s">
        <v>97</v>
      </c>
      <c r="F372">
        <v>5.1147299587309463E-3</v>
      </c>
      <c r="G372">
        <v>46</v>
      </c>
      <c r="H372">
        <v>899363219</v>
      </c>
    </row>
    <row r="373" spans="1:8" hidden="1" x14ac:dyDescent="0.35">
      <c r="A373" t="s">
        <v>94</v>
      </c>
      <c r="B373" t="s">
        <v>22</v>
      </c>
      <c r="C373" t="s">
        <v>35</v>
      </c>
      <c r="D373" t="s">
        <v>34</v>
      </c>
      <c r="E373" t="s">
        <v>98</v>
      </c>
      <c r="F373">
        <v>4.4475912684616911E-3</v>
      </c>
      <c r="G373">
        <v>40</v>
      </c>
      <c r="H373">
        <v>899363219</v>
      </c>
    </row>
    <row r="374" spans="1:8" hidden="1" x14ac:dyDescent="0.35">
      <c r="A374" t="s">
        <v>94</v>
      </c>
      <c r="B374" t="s">
        <v>22</v>
      </c>
      <c r="C374" t="s">
        <v>99</v>
      </c>
      <c r="D374" t="s">
        <v>32</v>
      </c>
      <c r="E374" t="s">
        <v>95</v>
      </c>
      <c r="F374">
        <v>5.3927044130098023E-2</v>
      </c>
      <c r="G374">
        <v>485</v>
      </c>
      <c r="H374">
        <v>899363219</v>
      </c>
    </row>
    <row r="375" spans="1:8" hidden="1" x14ac:dyDescent="0.35">
      <c r="A375" t="s">
        <v>94</v>
      </c>
      <c r="B375" t="s">
        <v>22</v>
      </c>
      <c r="C375" t="s">
        <v>99</v>
      </c>
      <c r="D375" t="s">
        <v>32</v>
      </c>
      <c r="E375" t="s">
        <v>96</v>
      </c>
      <c r="F375">
        <v>3.9694752071020599E-2</v>
      </c>
      <c r="G375">
        <v>357</v>
      </c>
      <c r="H375">
        <v>899363219</v>
      </c>
    </row>
    <row r="376" spans="1:8" hidden="1" x14ac:dyDescent="0.35">
      <c r="A376" t="s">
        <v>94</v>
      </c>
      <c r="B376" t="s">
        <v>22</v>
      </c>
      <c r="C376" t="s">
        <v>99</v>
      </c>
      <c r="D376" t="s">
        <v>32</v>
      </c>
      <c r="E376" t="s">
        <v>97</v>
      </c>
      <c r="F376">
        <v>3.6470248401385873E-2</v>
      </c>
      <c r="G376">
        <v>328</v>
      </c>
      <c r="H376">
        <v>899363219</v>
      </c>
    </row>
    <row r="377" spans="1:8" hidden="1" x14ac:dyDescent="0.35">
      <c r="A377" t="s">
        <v>94</v>
      </c>
      <c r="B377" t="s">
        <v>22</v>
      </c>
      <c r="C377" t="s">
        <v>99</v>
      </c>
      <c r="D377" t="s">
        <v>32</v>
      </c>
      <c r="E377" t="s">
        <v>98</v>
      </c>
      <c r="F377">
        <v>2.824220455473174E-2</v>
      </c>
      <c r="G377">
        <v>254</v>
      </c>
      <c r="H377">
        <v>899363219</v>
      </c>
    </row>
    <row r="378" spans="1:8" hidden="1" x14ac:dyDescent="0.35">
      <c r="A378" t="s">
        <v>94</v>
      </c>
      <c r="B378" t="s">
        <v>22</v>
      </c>
      <c r="C378" t="s">
        <v>99</v>
      </c>
      <c r="D378" t="s">
        <v>33</v>
      </c>
      <c r="E378" t="s">
        <v>95</v>
      </c>
      <c r="F378">
        <v>4.7922795917674732E-2</v>
      </c>
      <c r="G378">
        <v>431</v>
      </c>
      <c r="H378">
        <v>899363219</v>
      </c>
    </row>
    <row r="379" spans="1:8" hidden="1" x14ac:dyDescent="0.35">
      <c r="A379" t="s">
        <v>94</v>
      </c>
      <c r="B379" t="s">
        <v>22</v>
      </c>
      <c r="C379" t="s">
        <v>99</v>
      </c>
      <c r="D379" t="s">
        <v>33</v>
      </c>
      <c r="E379" t="s">
        <v>96</v>
      </c>
      <c r="F379">
        <v>3.4468832330578097E-2</v>
      </c>
      <c r="G379">
        <v>310</v>
      </c>
      <c r="H379">
        <v>899363219</v>
      </c>
    </row>
    <row r="380" spans="1:8" hidden="1" x14ac:dyDescent="0.35">
      <c r="A380" t="s">
        <v>94</v>
      </c>
      <c r="B380" t="s">
        <v>22</v>
      </c>
      <c r="C380" t="s">
        <v>99</v>
      </c>
      <c r="D380" t="s">
        <v>33</v>
      </c>
      <c r="E380" t="s">
        <v>97</v>
      </c>
      <c r="F380">
        <v>3.1021949097520301E-2</v>
      </c>
      <c r="G380">
        <v>279</v>
      </c>
      <c r="H380">
        <v>899363219</v>
      </c>
    </row>
    <row r="381" spans="1:8" hidden="1" x14ac:dyDescent="0.35">
      <c r="A381" t="s">
        <v>94</v>
      </c>
      <c r="B381" t="s">
        <v>22</v>
      </c>
      <c r="C381" t="s">
        <v>99</v>
      </c>
      <c r="D381" t="s">
        <v>33</v>
      </c>
      <c r="E381" t="s">
        <v>98</v>
      </c>
      <c r="F381">
        <v>2.579602935707781E-2</v>
      </c>
      <c r="G381">
        <v>232</v>
      </c>
      <c r="H381">
        <v>899363219</v>
      </c>
    </row>
    <row r="382" spans="1:8" hidden="1" x14ac:dyDescent="0.35">
      <c r="A382" t="s">
        <v>94</v>
      </c>
      <c r="B382" t="s">
        <v>22</v>
      </c>
      <c r="C382" t="s">
        <v>99</v>
      </c>
      <c r="D382" t="s">
        <v>34</v>
      </c>
      <c r="E382" t="s">
        <v>95</v>
      </c>
      <c r="F382">
        <v>6.0042482124232832E-3</v>
      </c>
      <c r="G382">
        <v>54</v>
      </c>
      <c r="H382">
        <v>899363219</v>
      </c>
    </row>
    <row r="383" spans="1:8" hidden="1" x14ac:dyDescent="0.35">
      <c r="A383" t="s">
        <v>94</v>
      </c>
      <c r="B383" t="s">
        <v>22</v>
      </c>
      <c r="C383" t="s">
        <v>99</v>
      </c>
      <c r="D383" t="s">
        <v>34</v>
      </c>
      <c r="E383" t="s">
        <v>96</v>
      </c>
      <c r="F383">
        <v>5.2259197404424876E-3</v>
      </c>
      <c r="G383">
        <v>47</v>
      </c>
      <c r="H383">
        <v>899363219</v>
      </c>
    </row>
    <row r="384" spans="1:8" hidden="1" x14ac:dyDescent="0.35">
      <c r="A384" t="s">
        <v>94</v>
      </c>
      <c r="B384" t="s">
        <v>22</v>
      </c>
      <c r="C384" t="s">
        <v>99</v>
      </c>
      <c r="D384" t="s">
        <v>34</v>
      </c>
      <c r="E384" t="s">
        <v>97</v>
      </c>
      <c r="F384">
        <v>5.4482993038655718E-3</v>
      </c>
      <c r="G384">
        <v>49</v>
      </c>
      <c r="H384">
        <v>899363219</v>
      </c>
    </row>
    <row r="385" spans="1:8" hidden="1" x14ac:dyDescent="0.35">
      <c r="A385" t="s">
        <v>94</v>
      </c>
      <c r="B385" t="s">
        <v>22</v>
      </c>
      <c r="C385" t="s">
        <v>99</v>
      </c>
      <c r="D385" t="s">
        <v>34</v>
      </c>
      <c r="E385" t="s">
        <v>98</v>
      </c>
      <c r="F385">
        <v>2.4461751976539302E-3</v>
      </c>
      <c r="G385">
        <v>22</v>
      </c>
      <c r="H385">
        <v>899363219</v>
      </c>
    </row>
    <row r="386" spans="1:8" hidden="1" x14ac:dyDescent="0.35">
      <c r="A386" t="s">
        <v>94</v>
      </c>
      <c r="B386" t="s">
        <v>23</v>
      </c>
      <c r="C386" t="s">
        <v>32</v>
      </c>
      <c r="D386" t="s">
        <v>32</v>
      </c>
      <c r="E386" t="s">
        <v>95</v>
      </c>
      <c r="F386">
        <v>0.2697464104322016</v>
      </c>
      <c r="G386">
        <v>2426</v>
      </c>
      <c r="H386">
        <v>899363219</v>
      </c>
    </row>
    <row r="387" spans="1:8" hidden="1" x14ac:dyDescent="0.35">
      <c r="A387" t="s">
        <v>94</v>
      </c>
      <c r="B387" t="s">
        <v>23</v>
      </c>
      <c r="C387" t="s">
        <v>32</v>
      </c>
      <c r="D387" t="s">
        <v>32</v>
      </c>
      <c r="E387" t="s">
        <v>96</v>
      </c>
      <c r="F387">
        <v>0.21637531521066131</v>
      </c>
      <c r="G387">
        <v>1946</v>
      </c>
      <c r="H387">
        <v>899363219</v>
      </c>
    </row>
    <row r="388" spans="1:8" hidden="1" x14ac:dyDescent="0.35">
      <c r="A388" t="s">
        <v>94</v>
      </c>
      <c r="B388" t="s">
        <v>23</v>
      </c>
      <c r="C388" t="s">
        <v>32</v>
      </c>
      <c r="D388" t="s">
        <v>32</v>
      </c>
      <c r="E388" t="s">
        <v>97</v>
      </c>
      <c r="F388">
        <v>0.1837967091691794</v>
      </c>
      <c r="G388">
        <v>1653</v>
      </c>
      <c r="H388">
        <v>899363219</v>
      </c>
    </row>
    <row r="389" spans="1:8" hidden="1" x14ac:dyDescent="0.35">
      <c r="A389" t="s">
        <v>94</v>
      </c>
      <c r="B389" t="s">
        <v>23</v>
      </c>
      <c r="C389" t="s">
        <v>32</v>
      </c>
      <c r="D389" t="s">
        <v>32</v>
      </c>
      <c r="E389" t="s">
        <v>98</v>
      </c>
      <c r="F389">
        <v>0.1309815628561968</v>
      </c>
      <c r="G389">
        <v>1178</v>
      </c>
      <c r="H389">
        <v>899363219</v>
      </c>
    </row>
    <row r="390" spans="1:8" hidden="1" x14ac:dyDescent="0.35">
      <c r="A390" t="s">
        <v>94</v>
      </c>
      <c r="B390" t="s">
        <v>23</v>
      </c>
      <c r="C390" t="s">
        <v>32</v>
      </c>
      <c r="D390" t="s">
        <v>33</v>
      </c>
      <c r="E390" t="s">
        <v>95</v>
      </c>
      <c r="F390">
        <v>0.25073295775952792</v>
      </c>
      <c r="G390">
        <v>2255</v>
      </c>
      <c r="H390">
        <v>899363219</v>
      </c>
    </row>
    <row r="391" spans="1:8" hidden="1" x14ac:dyDescent="0.35">
      <c r="A391" t="s">
        <v>94</v>
      </c>
      <c r="B391" t="s">
        <v>23</v>
      </c>
      <c r="C391" t="s">
        <v>32</v>
      </c>
      <c r="D391" t="s">
        <v>33</v>
      </c>
      <c r="E391" t="s">
        <v>96</v>
      </c>
      <c r="F391">
        <v>0.19825138079167989</v>
      </c>
      <c r="G391">
        <v>1783</v>
      </c>
      <c r="H391">
        <v>899363219</v>
      </c>
    </row>
    <row r="392" spans="1:8" hidden="1" x14ac:dyDescent="0.35">
      <c r="A392" t="s">
        <v>94</v>
      </c>
      <c r="B392" t="s">
        <v>23</v>
      </c>
      <c r="C392" t="s">
        <v>32</v>
      </c>
      <c r="D392" t="s">
        <v>33</v>
      </c>
      <c r="E392" t="s">
        <v>97</v>
      </c>
      <c r="F392">
        <v>0.16811894994785201</v>
      </c>
      <c r="G392">
        <v>1512</v>
      </c>
      <c r="H392">
        <v>899363219</v>
      </c>
    </row>
    <row r="393" spans="1:8" hidden="1" x14ac:dyDescent="0.35">
      <c r="A393" t="s">
        <v>94</v>
      </c>
      <c r="B393" t="s">
        <v>23</v>
      </c>
      <c r="C393" t="s">
        <v>32</v>
      </c>
      <c r="D393" t="s">
        <v>33</v>
      </c>
      <c r="E393" t="s">
        <v>98</v>
      </c>
      <c r="F393">
        <v>0.12086329272044651</v>
      </c>
      <c r="G393">
        <v>1087</v>
      </c>
      <c r="H393">
        <v>899363219</v>
      </c>
    </row>
    <row r="394" spans="1:8" hidden="1" x14ac:dyDescent="0.35">
      <c r="A394" t="s">
        <v>94</v>
      </c>
      <c r="B394" t="s">
        <v>23</v>
      </c>
      <c r="C394" t="s">
        <v>32</v>
      </c>
      <c r="D394" t="s">
        <v>34</v>
      </c>
      <c r="E394" t="s">
        <v>95</v>
      </c>
      <c r="F394">
        <v>1.9013452672673729E-2</v>
      </c>
      <c r="G394">
        <v>171</v>
      </c>
      <c r="H394">
        <v>899363219</v>
      </c>
    </row>
    <row r="395" spans="1:8" hidden="1" x14ac:dyDescent="0.35">
      <c r="A395" t="s">
        <v>94</v>
      </c>
      <c r="B395" t="s">
        <v>23</v>
      </c>
      <c r="C395" t="s">
        <v>32</v>
      </c>
      <c r="D395" t="s">
        <v>34</v>
      </c>
      <c r="E395" t="s">
        <v>96</v>
      </c>
      <c r="F395">
        <v>1.8123934418981389E-2</v>
      </c>
      <c r="G395">
        <v>163</v>
      </c>
      <c r="H395">
        <v>899363219</v>
      </c>
    </row>
    <row r="396" spans="1:8" hidden="1" x14ac:dyDescent="0.35">
      <c r="A396" t="s">
        <v>94</v>
      </c>
      <c r="B396" t="s">
        <v>23</v>
      </c>
      <c r="C396" t="s">
        <v>32</v>
      </c>
      <c r="D396" t="s">
        <v>34</v>
      </c>
      <c r="E396" t="s">
        <v>97</v>
      </c>
      <c r="F396">
        <v>1.5677759221327459E-2</v>
      </c>
      <c r="G396">
        <v>141</v>
      </c>
      <c r="H396">
        <v>899363219</v>
      </c>
    </row>
    <row r="397" spans="1:8" hidden="1" x14ac:dyDescent="0.35">
      <c r="A397" t="s">
        <v>94</v>
      </c>
      <c r="B397" t="s">
        <v>23</v>
      </c>
      <c r="C397" t="s">
        <v>32</v>
      </c>
      <c r="D397" t="s">
        <v>34</v>
      </c>
      <c r="E397" t="s">
        <v>98</v>
      </c>
      <c r="F397">
        <v>1.0118270135750351E-2</v>
      </c>
      <c r="G397">
        <v>91</v>
      </c>
      <c r="H397">
        <v>899363219</v>
      </c>
    </row>
    <row r="398" spans="1:8" hidden="1" x14ac:dyDescent="0.35">
      <c r="A398" t="s">
        <v>94</v>
      </c>
      <c r="B398" t="s">
        <v>23</v>
      </c>
      <c r="C398" t="s">
        <v>36</v>
      </c>
      <c r="D398" t="s">
        <v>32</v>
      </c>
      <c r="E398" t="s">
        <v>95</v>
      </c>
      <c r="F398">
        <v>8.9507774277791538E-2</v>
      </c>
      <c r="G398">
        <v>805</v>
      </c>
      <c r="H398">
        <v>899363219</v>
      </c>
    </row>
    <row r="399" spans="1:8" hidden="1" x14ac:dyDescent="0.35">
      <c r="A399" t="s">
        <v>94</v>
      </c>
      <c r="B399" t="s">
        <v>23</v>
      </c>
      <c r="C399" t="s">
        <v>36</v>
      </c>
      <c r="D399" t="s">
        <v>32</v>
      </c>
      <c r="E399" t="s">
        <v>96</v>
      </c>
      <c r="F399">
        <v>8.6172080826445271E-2</v>
      </c>
      <c r="G399">
        <v>775</v>
      </c>
      <c r="H399">
        <v>899363219</v>
      </c>
    </row>
    <row r="400" spans="1:8" hidden="1" x14ac:dyDescent="0.35">
      <c r="A400" t="s">
        <v>94</v>
      </c>
      <c r="B400" t="s">
        <v>23</v>
      </c>
      <c r="C400" t="s">
        <v>36</v>
      </c>
      <c r="D400" t="s">
        <v>32</v>
      </c>
      <c r="E400" t="s">
        <v>97</v>
      </c>
      <c r="F400">
        <v>7.7944036979791145E-2</v>
      </c>
      <c r="G400">
        <v>701</v>
      </c>
      <c r="H400">
        <v>899363219</v>
      </c>
    </row>
    <row r="401" spans="1:8" hidden="1" x14ac:dyDescent="0.35">
      <c r="A401" t="s">
        <v>94</v>
      </c>
      <c r="B401" t="s">
        <v>23</v>
      </c>
      <c r="C401" t="s">
        <v>36</v>
      </c>
      <c r="D401" t="s">
        <v>32</v>
      </c>
      <c r="E401" t="s">
        <v>98</v>
      </c>
      <c r="F401">
        <v>6.1376759504771339E-2</v>
      </c>
      <c r="G401">
        <v>552</v>
      </c>
      <c r="H401">
        <v>899363219</v>
      </c>
    </row>
    <row r="402" spans="1:8" hidden="1" x14ac:dyDescent="0.35">
      <c r="A402" t="s">
        <v>94</v>
      </c>
      <c r="B402" t="s">
        <v>23</v>
      </c>
      <c r="C402" t="s">
        <v>36</v>
      </c>
      <c r="D402" t="s">
        <v>33</v>
      </c>
      <c r="E402" t="s">
        <v>95</v>
      </c>
      <c r="F402">
        <v>8.7506358206983784E-2</v>
      </c>
      <c r="G402">
        <v>787</v>
      </c>
      <c r="H402">
        <v>899363219</v>
      </c>
    </row>
    <row r="403" spans="1:8" hidden="1" x14ac:dyDescent="0.35">
      <c r="A403" t="s">
        <v>94</v>
      </c>
      <c r="B403" t="s">
        <v>23</v>
      </c>
      <c r="C403" t="s">
        <v>36</v>
      </c>
      <c r="D403" t="s">
        <v>33</v>
      </c>
      <c r="E403" t="s">
        <v>96</v>
      </c>
      <c r="F403">
        <v>8.4504234100772138E-2</v>
      </c>
      <c r="G403">
        <v>760</v>
      </c>
      <c r="H403">
        <v>899363219</v>
      </c>
    </row>
    <row r="404" spans="1:8" hidden="1" x14ac:dyDescent="0.35">
      <c r="A404" t="s">
        <v>94</v>
      </c>
      <c r="B404" t="s">
        <v>23</v>
      </c>
      <c r="C404" t="s">
        <v>36</v>
      </c>
      <c r="D404" t="s">
        <v>33</v>
      </c>
      <c r="E404" t="s">
        <v>97</v>
      </c>
      <c r="F404">
        <v>7.6832139162675714E-2</v>
      </c>
      <c r="G404">
        <v>691</v>
      </c>
      <c r="H404">
        <v>899363219</v>
      </c>
    </row>
    <row r="405" spans="1:8" hidden="1" x14ac:dyDescent="0.35">
      <c r="A405" t="s">
        <v>94</v>
      </c>
      <c r="B405" t="s">
        <v>23</v>
      </c>
      <c r="C405" t="s">
        <v>36</v>
      </c>
      <c r="D405" t="s">
        <v>33</v>
      </c>
      <c r="E405" t="s">
        <v>98</v>
      </c>
      <c r="F405">
        <v>5.915296387054049E-2</v>
      </c>
      <c r="G405">
        <v>532</v>
      </c>
      <c r="H405">
        <v>899363219</v>
      </c>
    </row>
    <row r="406" spans="1:8" hidden="1" x14ac:dyDescent="0.35">
      <c r="A406" t="s">
        <v>94</v>
      </c>
      <c r="B406" t="s">
        <v>23</v>
      </c>
      <c r="C406" t="s">
        <v>36</v>
      </c>
      <c r="D406" t="s">
        <v>34</v>
      </c>
      <c r="E406" t="s">
        <v>95</v>
      </c>
      <c r="F406">
        <v>2.0014160708077609E-3</v>
      </c>
      <c r="G406">
        <v>18</v>
      </c>
      <c r="H406">
        <v>899363219</v>
      </c>
    </row>
    <row r="407" spans="1:8" hidden="1" x14ac:dyDescent="0.35">
      <c r="A407" t="s">
        <v>94</v>
      </c>
      <c r="B407" t="s">
        <v>23</v>
      </c>
      <c r="C407" t="s">
        <v>36</v>
      </c>
      <c r="D407" t="s">
        <v>34</v>
      </c>
      <c r="E407" t="s">
        <v>96</v>
      </c>
      <c r="F407">
        <v>1.667846725673134E-3</v>
      </c>
      <c r="G407">
        <v>15</v>
      </c>
      <c r="H407">
        <v>899363219</v>
      </c>
    </row>
    <row r="408" spans="1:8" hidden="1" x14ac:dyDescent="0.35">
      <c r="A408" t="s">
        <v>94</v>
      </c>
      <c r="B408" t="s">
        <v>23</v>
      </c>
      <c r="C408" t="s">
        <v>36</v>
      </c>
      <c r="D408" t="s">
        <v>34</v>
      </c>
      <c r="E408" t="s">
        <v>97</v>
      </c>
      <c r="F408">
        <v>1.111897817115423E-3</v>
      </c>
      <c r="G408">
        <v>10</v>
      </c>
      <c r="H408">
        <v>899363219</v>
      </c>
    </row>
    <row r="409" spans="1:8" hidden="1" x14ac:dyDescent="0.35">
      <c r="A409" t="s">
        <v>94</v>
      </c>
      <c r="B409" t="s">
        <v>23</v>
      </c>
      <c r="C409" t="s">
        <v>36</v>
      </c>
      <c r="D409" t="s">
        <v>34</v>
      </c>
      <c r="E409" t="s">
        <v>98</v>
      </c>
      <c r="F409">
        <v>2.223795634230846E-3</v>
      </c>
      <c r="G409">
        <v>20</v>
      </c>
      <c r="H409">
        <v>899363219</v>
      </c>
    </row>
    <row r="410" spans="1:8" hidden="1" x14ac:dyDescent="0.35">
      <c r="A410" t="s">
        <v>94</v>
      </c>
      <c r="B410" t="s">
        <v>23</v>
      </c>
      <c r="C410" t="s">
        <v>35</v>
      </c>
      <c r="D410" t="s">
        <v>32</v>
      </c>
      <c r="E410" t="s">
        <v>95</v>
      </c>
      <c r="F410">
        <v>0.1178611686142348</v>
      </c>
      <c r="G410">
        <v>1060</v>
      </c>
      <c r="H410">
        <v>899363219</v>
      </c>
    </row>
    <row r="411" spans="1:8" hidden="1" x14ac:dyDescent="0.35">
      <c r="A411" t="s">
        <v>94</v>
      </c>
      <c r="B411" t="s">
        <v>23</v>
      </c>
      <c r="C411" t="s">
        <v>35</v>
      </c>
      <c r="D411" t="s">
        <v>32</v>
      </c>
      <c r="E411" t="s">
        <v>96</v>
      </c>
      <c r="F411">
        <v>8.5616131917887556E-2</v>
      </c>
      <c r="G411">
        <v>770</v>
      </c>
      <c r="H411">
        <v>899363219</v>
      </c>
    </row>
    <row r="412" spans="1:8" hidden="1" x14ac:dyDescent="0.35">
      <c r="A412" t="s">
        <v>94</v>
      </c>
      <c r="B412" t="s">
        <v>23</v>
      </c>
      <c r="C412" t="s">
        <v>35</v>
      </c>
      <c r="D412" t="s">
        <v>32</v>
      </c>
      <c r="E412" t="s">
        <v>97</v>
      </c>
      <c r="F412">
        <v>6.4490073392694525E-2</v>
      </c>
      <c r="G412">
        <v>580</v>
      </c>
      <c r="H412">
        <v>899363219</v>
      </c>
    </row>
    <row r="413" spans="1:8" hidden="1" x14ac:dyDescent="0.35">
      <c r="A413" t="s">
        <v>94</v>
      </c>
      <c r="B413" t="s">
        <v>23</v>
      </c>
      <c r="C413" t="s">
        <v>35</v>
      </c>
      <c r="D413" t="s">
        <v>32</v>
      </c>
      <c r="E413" t="s">
        <v>98</v>
      </c>
      <c r="F413">
        <v>4.3364014867501487E-2</v>
      </c>
      <c r="G413">
        <v>390</v>
      </c>
      <c r="H413">
        <v>899363219</v>
      </c>
    </row>
    <row r="414" spans="1:8" hidden="1" x14ac:dyDescent="0.35">
      <c r="A414" t="s">
        <v>94</v>
      </c>
      <c r="B414" t="s">
        <v>23</v>
      </c>
      <c r="C414" t="s">
        <v>35</v>
      </c>
      <c r="D414" t="s">
        <v>33</v>
      </c>
      <c r="E414" t="s">
        <v>95</v>
      </c>
      <c r="F414">
        <v>0.1080764678236191</v>
      </c>
      <c r="G414">
        <v>972</v>
      </c>
      <c r="H414">
        <v>899363219</v>
      </c>
    </row>
    <row r="415" spans="1:8" hidden="1" x14ac:dyDescent="0.35">
      <c r="A415" t="s">
        <v>94</v>
      </c>
      <c r="B415" t="s">
        <v>23</v>
      </c>
      <c r="C415" t="s">
        <v>35</v>
      </c>
      <c r="D415" t="s">
        <v>33</v>
      </c>
      <c r="E415" t="s">
        <v>96</v>
      </c>
      <c r="F415">
        <v>7.6498569817541093E-2</v>
      </c>
      <c r="G415">
        <v>688</v>
      </c>
      <c r="H415">
        <v>899363219</v>
      </c>
    </row>
    <row r="416" spans="1:8" hidden="1" x14ac:dyDescent="0.35">
      <c r="A416" t="s">
        <v>94</v>
      </c>
      <c r="B416" t="s">
        <v>23</v>
      </c>
      <c r="C416" t="s">
        <v>35</v>
      </c>
      <c r="D416" t="s">
        <v>33</v>
      </c>
      <c r="E416" t="s">
        <v>97</v>
      </c>
      <c r="F416">
        <v>5.5594890855771142E-2</v>
      </c>
      <c r="G416">
        <v>500</v>
      </c>
      <c r="H416">
        <v>899363219</v>
      </c>
    </row>
    <row r="417" spans="1:8" hidden="1" x14ac:dyDescent="0.35">
      <c r="A417" t="s">
        <v>94</v>
      </c>
      <c r="B417" t="s">
        <v>23</v>
      </c>
      <c r="C417" t="s">
        <v>35</v>
      </c>
      <c r="D417" t="s">
        <v>33</v>
      </c>
      <c r="E417" t="s">
        <v>98</v>
      </c>
      <c r="F417">
        <v>3.8026905345347459E-2</v>
      </c>
      <c r="G417">
        <v>342</v>
      </c>
      <c r="H417">
        <v>899363219</v>
      </c>
    </row>
    <row r="418" spans="1:8" hidden="1" x14ac:dyDescent="0.35">
      <c r="A418" t="s">
        <v>94</v>
      </c>
      <c r="B418" t="s">
        <v>23</v>
      </c>
      <c r="C418" t="s">
        <v>35</v>
      </c>
      <c r="D418" t="s">
        <v>34</v>
      </c>
      <c r="E418" t="s">
        <v>95</v>
      </c>
      <c r="F418">
        <v>9.7847007906157208E-3</v>
      </c>
      <c r="G418">
        <v>88</v>
      </c>
      <c r="H418">
        <v>899363219</v>
      </c>
    </row>
    <row r="419" spans="1:8" hidden="1" x14ac:dyDescent="0.35">
      <c r="A419" t="s">
        <v>94</v>
      </c>
      <c r="B419" t="s">
        <v>23</v>
      </c>
      <c r="C419" t="s">
        <v>35</v>
      </c>
      <c r="D419" t="s">
        <v>34</v>
      </c>
      <c r="E419" t="s">
        <v>96</v>
      </c>
      <c r="F419">
        <v>9.1175621003464682E-3</v>
      </c>
      <c r="G419">
        <v>82</v>
      </c>
      <c r="H419">
        <v>899363219</v>
      </c>
    </row>
    <row r="420" spans="1:8" hidden="1" x14ac:dyDescent="0.35">
      <c r="A420" t="s">
        <v>94</v>
      </c>
      <c r="B420" t="s">
        <v>23</v>
      </c>
      <c r="C420" t="s">
        <v>35</v>
      </c>
      <c r="D420" t="s">
        <v>34</v>
      </c>
      <c r="E420" t="s">
        <v>97</v>
      </c>
      <c r="F420">
        <v>8.8951825369233822E-3</v>
      </c>
      <c r="G420">
        <v>80</v>
      </c>
      <c r="H420">
        <v>899363219</v>
      </c>
    </row>
    <row r="421" spans="1:8" hidden="1" x14ac:dyDescent="0.35">
      <c r="A421" t="s">
        <v>94</v>
      </c>
      <c r="B421" t="s">
        <v>23</v>
      </c>
      <c r="C421" t="s">
        <v>35</v>
      </c>
      <c r="D421" t="s">
        <v>34</v>
      </c>
      <c r="E421" t="s">
        <v>98</v>
      </c>
      <c r="F421">
        <v>5.3371095221540297E-3</v>
      </c>
      <c r="G421">
        <v>48</v>
      </c>
      <c r="H421">
        <v>899363219</v>
      </c>
    </row>
    <row r="422" spans="1:8" hidden="1" x14ac:dyDescent="0.35">
      <c r="A422" t="s">
        <v>94</v>
      </c>
      <c r="B422" t="s">
        <v>23</v>
      </c>
      <c r="C422" t="s">
        <v>99</v>
      </c>
      <c r="D422" t="s">
        <v>32</v>
      </c>
      <c r="E422" t="s">
        <v>95</v>
      </c>
      <c r="F422">
        <v>6.237746754017523E-2</v>
      </c>
      <c r="G422">
        <v>561</v>
      </c>
      <c r="H422">
        <v>899363219</v>
      </c>
    </row>
    <row r="423" spans="1:8" hidden="1" x14ac:dyDescent="0.35">
      <c r="A423" t="s">
        <v>94</v>
      </c>
      <c r="B423" t="s">
        <v>23</v>
      </c>
      <c r="C423" t="s">
        <v>99</v>
      </c>
      <c r="D423" t="s">
        <v>32</v>
      </c>
      <c r="E423" t="s">
        <v>96</v>
      </c>
      <c r="F423">
        <v>4.4587102466328458E-2</v>
      </c>
      <c r="G423">
        <v>401</v>
      </c>
      <c r="H423">
        <v>899363219</v>
      </c>
    </row>
    <row r="424" spans="1:8" hidden="1" x14ac:dyDescent="0.35">
      <c r="A424" t="s">
        <v>94</v>
      </c>
      <c r="B424" t="s">
        <v>23</v>
      </c>
      <c r="C424" t="s">
        <v>99</v>
      </c>
      <c r="D424" t="s">
        <v>32</v>
      </c>
      <c r="E424" t="s">
        <v>97</v>
      </c>
      <c r="F424">
        <v>4.1362598796693732E-2</v>
      </c>
      <c r="G424">
        <v>372</v>
      </c>
      <c r="H424">
        <v>899363219</v>
      </c>
    </row>
    <row r="425" spans="1:8" hidden="1" x14ac:dyDescent="0.35">
      <c r="A425" t="s">
        <v>94</v>
      </c>
      <c r="B425" t="s">
        <v>23</v>
      </c>
      <c r="C425" t="s">
        <v>99</v>
      </c>
      <c r="D425" t="s">
        <v>32</v>
      </c>
      <c r="E425" t="s">
        <v>98</v>
      </c>
      <c r="F425">
        <v>2.6240788483923978E-2</v>
      </c>
      <c r="G425">
        <v>236</v>
      </c>
      <c r="H425">
        <v>899363219</v>
      </c>
    </row>
    <row r="426" spans="1:8" hidden="1" x14ac:dyDescent="0.35">
      <c r="A426" t="s">
        <v>94</v>
      </c>
      <c r="B426" t="s">
        <v>23</v>
      </c>
      <c r="C426" t="s">
        <v>99</v>
      </c>
      <c r="D426" t="s">
        <v>33</v>
      </c>
      <c r="E426" t="s">
        <v>95</v>
      </c>
      <c r="F426">
        <v>5.5150131728924967E-2</v>
      </c>
      <c r="G426">
        <v>496</v>
      </c>
      <c r="H426">
        <v>899363219</v>
      </c>
    </row>
    <row r="427" spans="1:8" hidden="1" x14ac:dyDescent="0.35">
      <c r="A427" t="s">
        <v>94</v>
      </c>
      <c r="B427" t="s">
        <v>23</v>
      </c>
      <c r="C427" t="s">
        <v>99</v>
      </c>
      <c r="D427" t="s">
        <v>33</v>
      </c>
      <c r="E427" t="s">
        <v>96</v>
      </c>
      <c r="F427">
        <v>3.7248576873366669E-2</v>
      </c>
      <c r="G427">
        <v>335</v>
      </c>
      <c r="H427">
        <v>899363219</v>
      </c>
    </row>
    <row r="428" spans="1:8" hidden="1" x14ac:dyDescent="0.35">
      <c r="A428" t="s">
        <v>94</v>
      </c>
      <c r="B428" t="s">
        <v>23</v>
      </c>
      <c r="C428" t="s">
        <v>99</v>
      </c>
      <c r="D428" t="s">
        <v>33</v>
      </c>
      <c r="E428" t="s">
        <v>97</v>
      </c>
      <c r="F428">
        <v>3.5691919929405069E-2</v>
      </c>
      <c r="G428">
        <v>321</v>
      </c>
      <c r="H428">
        <v>899363219</v>
      </c>
    </row>
    <row r="429" spans="1:8" hidden="1" x14ac:dyDescent="0.35">
      <c r="A429" t="s">
        <v>94</v>
      </c>
      <c r="B429" t="s">
        <v>23</v>
      </c>
      <c r="C429" t="s">
        <v>99</v>
      </c>
      <c r="D429" t="s">
        <v>33</v>
      </c>
      <c r="E429" t="s">
        <v>98</v>
      </c>
      <c r="F429">
        <v>2.3683423504558512E-2</v>
      </c>
      <c r="G429">
        <v>213</v>
      </c>
      <c r="H429">
        <v>899363219</v>
      </c>
    </row>
    <row r="430" spans="1:8" hidden="1" x14ac:dyDescent="0.35">
      <c r="A430" t="s">
        <v>94</v>
      </c>
      <c r="B430" t="s">
        <v>23</v>
      </c>
      <c r="C430" t="s">
        <v>99</v>
      </c>
      <c r="D430" t="s">
        <v>34</v>
      </c>
      <c r="E430" t="s">
        <v>95</v>
      </c>
      <c r="F430">
        <v>7.2273358112502481E-3</v>
      </c>
      <c r="G430">
        <v>65</v>
      </c>
      <c r="H430">
        <v>899363219</v>
      </c>
    </row>
    <row r="431" spans="1:8" hidden="1" x14ac:dyDescent="0.35">
      <c r="A431" t="s">
        <v>94</v>
      </c>
      <c r="B431" t="s">
        <v>23</v>
      </c>
      <c r="C431" t="s">
        <v>99</v>
      </c>
      <c r="D431" t="s">
        <v>34</v>
      </c>
      <c r="E431" t="s">
        <v>96</v>
      </c>
      <c r="F431">
        <v>7.338525592961791E-3</v>
      </c>
      <c r="G431">
        <v>66</v>
      </c>
      <c r="H431">
        <v>899363219</v>
      </c>
    </row>
    <row r="432" spans="1:8" hidden="1" x14ac:dyDescent="0.35">
      <c r="A432" t="s">
        <v>94</v>
      </c>
      <c r="B432" t="s">
        <v>23</v>
      </c>
      <c r="C432" t="s">
        <v>99</v>
      </c>
      <c r="D432" t="s">
        <v>34</v>
      </c>
      <c r="E432" t="s">
        <v>97</v>
      </c>
      <c r="F432">
        <v>5.6706788672886569E-3</v>
      </c>
      <c r="G432">
        <v>51</v>
      </c>
      <c r="H432">
        <v>899363219</v>
      </c>
    </row>
    <row r="433" spans="1:8" hidden="1" x14ac:dyDescent="0.35">
      <c r="A433" t="s">
        <v>94</v>
      </c>
      <c r="B433" t="s">
        <v>23</v>
      </c>
      <c r="C433" t="s">
        <v>99</v>
      </c>
      <c r="D433" t="s">
        <v>34</v>
      </c>
      <c r="E433" t="s">
        <v>98</v>
      </c>
      <c r="F433">
        <v>2.5573649793654732E-3</v>
      </c>
      <c r="G433">
        <v>23</v>
      </c>
      <c r="H433">
        <v>899363219</v>
      </c>
    </row>
    <row r="434" spans="1:8" hidden="1" x14ac:dyDescent="0.35">
      <c r="A434" t="s">
        <v>94</v>
      </c>
      <c r="B434" t="s">
        <v>24</v>
      </c>
      <c r="C434" t="s">
        <v>32</v>
      </c>
      <c r="D434" t="s">
        <v>32</v>
      </c>
      <c r="E434" t="s">
        <v>95</v>
      </c>
      <c r="F434">
        <v>0.24039230806035439</v>
      </c>
      <c r="G434">
        <v>2162</v>
      </c>
      <c r="H434">
        <v>899363219</v>
      </c>
    </row>
    <row r="435" spans="1:8" hidden="1" x14ac:dyDescent="0.35">
      <c r="A435" t="s">
        <v>94</v>
      </c>
      <c r="B435" t="s">
        <v>24</v>
      </c>
      <c r="C435" t="s">
        <v>32</v>
      </c>
      <c r="D435" t="s">
        <v>32</v>
      </c>
      <c r="E435" t="s">
        <v>96</v>
      </c>
      <c r="F435">
        <v>0.22193480429623841</v>
      </c>
      <c r="G435">
        <v>1996</v>
      </c>
      <c r="H435">
        <v>899363219</v>
      </c>
    </row>
    <row r="436" spans="1:8" hidden="1" x14ac:dyDescent="0.35">
      <c r="A436" t="s">
        <v>94</v>
      </c>
      <c r="B436" t="s">
        <v>24</v>
      </c>
      <c r="C436" t="s">
        <v>32</v>
      </c>
      <c r="D436" t="s">
        <v>32</v>
      </c>
      <c r="E436" t="s">
        <v>97</v>
      </c>
      <c r="F436">
        <v>0.18568693545827561</v>
      </c>
      <c r="G436">
        <v>1670</v>
      </c>
      <c r="H436">
        <v>899363219</v>
      </c>
    </row>
    <row r="437" spans="1:8" hidden="1" x14ac:dyDescent="0.35">
      <c r="A437" t="s">
        <v>94</v>
      </c>
      <c r="B437" t="s">
        <v>24</v>
      </c>
      <c r="C437" t="s">
        <v>32</v>
      </c>
      <c r="D437" t="s">
        <v>32</v>
      </c>
      <c r="E437" t="s">
        <v>98</v>
      </c>
      <c r="F437">
        <v>0.12008496424846569</v>
      </c>
      <c r="G437">
        <v>1080</v>
      </c>
      <c r="H437">
        <v>899363219</v>
      </c>
    </row>
    <row r="438" spans="1:8" hidden="1" x14ac:dyDescent="0.35">
      <c r="A438" t="s">
        <v>94</v>
      </c>
      <c r="B438" t="s">
        <v>24</v>
      </c>
      <c r="C438" t="s">
        <v>32</v>
      </c>
      <c r="D438" t="s">
        <v>33</v>
      </c>
      <c r="E438" t="s">
        <v>95</v>
      </c>
      <c r="F438">
        <v>0.22426978971218081</v>
      </c>
      <c r="G438">
        <v>2017</v>
      </c>
      <c r="H438">
        <v>899363219</v>
      </c>
    </row>
    <row r="439" spans="1:8" hidden="1" x14ac:dyDescent="0.35">
      <c r="A439" t="s">
        <v>94</v>
      </c>
      <c r="B439" t="s">
        <v>24</v>
      </c>
      <c r="C439" t="s">
        <v>32</v>
      </c>
      <c r="D439" t="s">
        <v>33</v>
      </c>
      <c r="E439" t="s">
        <v>96</v>
      </c>
      <c r="F439">
        <v>0.20303254140527621</v>
      </c>
      <c r="G439">
        <v>1826</v>
      </c>
      <c r="H439">
        <v>899363219</v>
      </c>
    </row>
    <row r="440" spans="1:8" hidden="1" x14ac:dyDescent="0.35">
      <c r="A440" t="s">
        <v>94</v>
      </c>
      <c r="B440" t="s">
        <v>24</v>
      </c>
      <c r="C440" t="s">
        <v>32</v>
      </c>
      <c r="D440" t="s">
        <v>33</v>
      </c>
      <c r="E440" t="s">
        <v>97</v>
      </c>
      <c r="F440">
        <v>0.1690084682015443</v>
      </c>
      <c r="G440">
        <v>1520</v>
      </c>
      <c r="H440">
        <v>899363219</v>
      </c>
    </row>
    <row r="441" spans="1:8" hidden="1" x14ac:dyDescent="0.35">
      <c r="A441" t="s">
        <v>94</v>
      </c>
      <c r="B441" t="s">
        <v>24</v>
      </c>
      <c r="C441" t="s">
        <v>32</v>
      </c>
      <c r="D441" t="s">
        <v>33</v>
      </c>
      <c r="E441" t="s">
        <v>98</v>
      </c>
      <c r="F441">
        <v>0.1106338328029846</v>
      </c>
      <c r="G441">
        <v>995</v>
      </c>
      <c r="H441">
        <v>899363219</v>
      </c>
    </row>
    <row r="442" spans="1:8" hidden="1" x14ac:dyDescent="0.35">
      <c r="A442" t="s">
        <v>94</v>
      </c>
      <c r="B442" t="s">
        <v>24</v>
      </c>
      <c r="C442" t="s">
        <v>32</v>
      </c>
      <c r="D442" t="s">
        <v>34</v>
      </c>
      <c r="E442" t="s">
        <v>95</v>
      </c>
      <c r="F442">
        <v>1.6122518348173631E-2</v>
      </c>
      <c r="G442">
        <v>145</v>
      </c>
      <c r="H442">
        <v>899363219</v>
      </c>
    </row>
    <row r="443" spans="1:8" hidden="1" x14ac:dyDescent="0.35">
      <c r="A443" t="s">
        <v>94</v>
      </c>
      <c r="B443" t="s">
        <v>24</v>
      </c>
      <c r="C443" t="s">
        <v>32</v>
      </c>
      <c r="D443" t="s">
        <v>34</v>
      </c>
      <c r="E443" t="s">
        <v>96</v>
      </c>
      <c r="F443">
        <v>1.8902262890962189E-2</v>
      </c>
      <c r="G443">
        <v>170</v>
      </c>
      <c r="H443">
        <v>899363219</v>
      </c>
    </row>
    <row r="444" spans="1:8" hidden="1" x14ac:dyDescent="0.35">
      <c r="A444" t="s">
        <v>94</v>
      </c>
      <c r="B444" t="s">
        <v>24</v>
      </c>
      <c r="C444" t="s">
        <v>32</v>
      </c>
      <c r="D444" t="s">
        <v>34</v>
      </c>
      <c r="E444" t="s">
        <v>97</v>
      </c>
      <c r="F444">
        <v>1.667846725673134E-2</v>
      </c>
      <c r="G444">
        <v>150</v>
      </c>
      <c r="H444">
        <v>899363219</v>
      </c>
    </row>
    <row r="445" spans="1:8" hidden="1" x14ac:dyDescent="0.35">
      <c r="A445" t="s">
        <v>94</v>
      </c>
      <c r="B445" t="s">
        <v>24</v>
      </c>
      <c r="C445" t="s">
        <v>32</v>
      </c>
      <c r="D445" t="s">
        <v>34</v>
      </c>
      <c r="E445" t="s">
        <v>98</v>
      </c>
      <c r="F445">
        <v>9.4511314454810945E-3</v>
      </c>
      <c r="G445">
        <v>85</v>
      </c>
      <c r="H445">
        <v>899363219</v>
      </c>
    </row>
    <row r="446" spans="1:8" hidden="1" x14ac:dyDescent="0.35">
      <c r="A446" t="s">
        <v>94</v>
      </c>
      <c r="B446" t="s">
        <v>24</v>
      </c>
      <c r="C446" t="s">
        <v>36</v>
      </c>
      <c r="D446" t="s">
        <v>32</v>
      </c>
      <c r="E446" t="s">
        <v>95</v>
      </c>
      <c r="F446">
        <v>6.7603387280617711E-2</v>
      </c>
      <c r="G446">
        <v>608</v>
      </c>
      <c r="H446">
        <v>899363219</v>
      </c>
    </row>
    <row r="447" spans="1:8" hidden="1" x14ac:dyDescent="0.35">
      <c r="A447" t="s">
        <v>94</v>
      </c>
      <c r="B447" t="s">
        <v>24</v>
      </c>
      <c r="C447" t="s">
        <v>36</v>
      </c>
      <c r="D447" t="s">
        <v>32</v>
      </c>
      <c r="E447" t="s">
        <v>96</v>
      </c>
      <c r="F447">
        <v>7.1606219422233233E-2</v>
      </c>
      <c r="G447">
        <v>644</v>
      </c>
      <c r="H447">
        <v>899363219</v>
      </c>
    </row>
    <row r="448" spans="1:8" hidden="1" x14ac:dyDescent="0.35">
      <c r="A448" t="s">
        <v>94</v>
      </c>
      <c r="B448" t="s">
        <v>24</v>
      </c>
      <c r="C448" t="s">
        <v>36</v>
      </c>
      <c r="D448" t="s">
        <v>32</v>
      </c>
      <c r="E448" t="s">
        <v>97</v>
      </c>
      <c r="F448">
        <v>7.2162168330790949E-2</v>
      </c>
      <c r="G448">
        <v>649</v>
      </c>
      <c r="H448">
        <v>899363219</v>
      </c>
    </row>
    <row r="449" spans="1:8" hidden="1" x14ac:dyDescent="0.35">
      <c r="A449" t="s">
        <v>94</v>
      </c>
      <c r="B449" t="s">
        <v>24</v>
      </c>
      <c r="C449" t="s">
        <v>36</v>
      </c>
      <c r="D449" t="s">
        <v>32</v>
      </c>
      <c r="E449" t="s">
        <v>98</v>
      </c>
      <c r="F449">
        <v>4.7366847009117009E-2</v>
      </c>
      <c r="G449">
        <v>426</v>
      </c>
      <c r="H449">
        <v>899363219</v>
      </c>
    </row>
    <row r="450" spans="1:8" hidden="1" x14ac:dyDescent="0.35">
      <c r="A450" t="s">
        <v>94</v>
      </c>
      <c r="B450" t="s">
        <v>24</v>
      </c>
      <c r="C450" t="s">
        <v>36</v>
      </c>
      <c r="D450" t="s">
        <v>33</v>
      </c>
      <c r="E450" t="s">
        <v>95</v>
      </c>
      <c r="F450">
        <v>6.6380299681790753E-2</v>
      </c>
      <c r="G450">
        <v>597</v>
      </c>
      <c r="H450">
        <v>899363219</v>
      </c>
    </row>
    <row r="451" spans="1:8" hidden="1" x14ac:dyDescent="0.35">
      <c r="A451" t="s">
        <v>94</v>
      </c>
      <c r="B451" t="s">
        <v>24</v>
      </c>
      <c r="C451" t="s">
        <v>36</v>
      </c>
      <c r="D451" t="s">
        <v>33</v>
      </c>
      <c r="E451" t="s">
        <v>96</v>
      </c>
      <c r="F451">
        <v>7.0383131823406261E-2</v>
      </c>
      <c r="G451">
        <v>633</v>
      </c>
      <c r="H451">
        <v>899363219</v>
      </c>
    </row>
    <row r="452" spans="1:8" hidden="1" x14ac:dyDescent="0.35">
      <c r="A452" t="s">
        <v>94</v>
      </c>
      <c r="B452" t="s">
        <v>24</v>
      </c>
      <c r="C452" t="s">
        <v>36</v>
      </c>
      <c r="D452" t="s">
        <v>33</v>
      </c>
      <c r="E452" t="s">
        <v>97</v>
      </c>
      <c r="F452">
        <v>7.004956247827164E-2</v>
      </c>
      <c r="G452">
        <v>630</v>
      </c>
      <c r="H452">
        <v>899363219</v>
      </c>
    </row>
    <row r="453" spans="1:8" hidden="1" x14ac:dyDescent="0.35">
      <c r="A453" t="s">
        <v>94</v>
      </c>
      <c r="B453" t="s">
        <v>24</v>
      </c>
      <c r="C453" t="s">
        <v>36</v>
      </c>
      <c r="D453" t="s">
        <v>33</v>
      </c>
      <c r="E453" t="s">
        <v>98</v>
      </c>
      <c r="F453">
        <v>4.669970831884776E-2</v>
      </c>
      <c r="G453">
        <v>420</v>
      </c>
      <c r="H453">
        <v>899363219</v>
      </c>
    </row>
    <row r="454" spans="1:8" hidden="1" x14ac:dyDescent="0.35">
      <c r="A454" t="s">
        <v>94</v>
      </c>
      <c r="B454" t="s">
        <v>24</v>
      </c>
      <c r="C454" t="s">
        <v>36</v>
      </c>
      <c r="D454" t="s">
        <v>34</v>
      </c>
      <c r="E454" t="s">
        <v>95</v>
      </c>
      <c r="F454">
        <v>1.2230875988269651E-3</v>
      </c>
      <c r="G454">
        <v>11</v>
      </c>
      <c r="H454">
        <v>899363219</v>
      </c>
    </row>
    <row r="455" spans="1:8" hidden="1" x14ac:dyDescent="0.35">
      <c r="A455" t="s">
        <v>94</v>
      </c>
      <c r="B455" t="s">
        <v>24</v>
      </c>
      <c r="C455" t="s">
        <v>36</v>
      </c>
      <c r="D455" t="s">
        <v>34</v>
      </c>
      <c r="E455" t="s">
        <v>96</v>
      </c>
      <c r="F455">
        <v>1.2230875988269651E-3</v>
      </c>
      <c r="G455">
        <v>11</v>
      </c>
      <c r="H455">
        <v>899363219</v>
      </c>
    </row>
    <row r="456" spans="1:8" hidden="1" x14ac:dyDescent="0.35">
      <c r="A456" t="s">
        <v>94</v>
      </c>
      <c r="B456" t="s">
        <v>24</v>
      </c>
      <c r="C456" t="s">
        <v>36</v>
      </c>
      <c r="D456" t="s">
        <v>34</v>
      </c>
      <c r="E456" t="s">
        <v>97</v>
      </c>
      <c r="F456">
        <v>2.1126058525193039E-3</v>
      </c>
      <c r="G456">
        <v>19</v>
      </c>
      <c r="H456">
        <v>899363219</v>
      </c>
    </row>
    <row r="457" spans="1:8" hidden="1" x14ac:dyDescent="0.35">
      <c r="A457" t="s">
        <v>94</v>
      </c>
      <c r="B457" t="s">
        <v>24</v>
      </c>
      <c r="C457" t="s">
        <v>36</v>
      </c>
      <c r="D457" t="s">
        <v>34</v>
      </c>
      <c r="E457" t="s">
        <v>98</v>
      </c>
      <c r="F457" t="s">
        <v>58</v>
      </c>
      <c r="G457" t="s">
        <v>58</v>
      </c>
      <c r="H457">
        <v>899363219</v>
      </c>
    </row>
    <row r="458" spans="1:8" hidden="1" x14ac:dyDescent="0.35">
      <c r="A458" t="s">
        <v>94</v>
      </c>
      <c r="B458" t="s">
        <v>24</v>
      </c>
      <c r="C458" t="s">
        <v>35</v>
      </c>
      <c r="D458" t="s">
        <v>32</v>
      </c>
      <c r="E458" t="s">
        <v>95</v>
      </c>
      <c r="F458">
        <v>0.1137471466909078</v>
      </c>
      <c r="G458">
        <v>1023</v>
      </c>
      <c r="H458">
        <v>899363219</v>
      </c>
    </row>
    <row r="459" spans="1:8" hidden="1" x14ac:dyDescent="0.35">
      <c r="A459" t="s">
        <v>94</v>
      </c>
      <c r="B459" t="s">
        <v>24</v>
      </c>
      <c r="C459" t="s">
        <v>35</v>
      </c>
      <c r="D459" t="s">
        <v>32</v>
      </c>
      <c r="E459" t="s">
        <v>96</v>
      </c>
      <c r="F459">
        <v>0.1004043728855227</v>
      </c>
      <c r="G459">
        <v>903</v>
      </c>
      <c r="H459">
        <v>899363219</v>
      </c>
    </row>
    <row r="460" spans="1:8" hidden="1" x14ac:dyDescent="0.35">
      <c r="A460" t="s">
        <v>94</v>
      </c>
      <c r="B460" t="s">
        <v>24</v>
      </c>
      <c r="C460" t="s">
        <v>35</v>
      </c>
      <c r="D460" t="s">
        <v>32</v>
      </c>
      <c r="E460" t="s">
        <v>97</v>
      </c>
      <c r="F460">
        <v>7.249573767592557E-2</v>
      </c>
      <c r="G460">
        <v>652</v>
      </c>
      <c r="H460">
        <v>899363219</v>
      </c>
    </row>
    <row r="461" spans="1:8" hidden="1" x14ac:dyDescent="0.35">
      <c r="A461" t="s">
        <v>94</v>
      </c>
      <c r="B461" t="s">
        <v>24</v>
      </c>
      <c r="C461" t="s">
        <v>35</v>
      </c>
      <c r="D461" t="s">
        <v>32</v>
      </c>
      <c r="E461" t="s">
        <v>98</v>
      </c>
      <c r="F461">
        <v>4.2252117050386069E-2</v>
      </c>
      <c r="G461">
        <v>380</v>
      </c>
      <c r="H461">
        <v>899363219</v>
      </c>
    </row>
    <row r="462" spans="1:8" hidden="1" x14ac:dyDescent="0.35">
      <c r="A462" t="s">
        <v>94</v>
      </c>
      <c r="B462" t="s">
        <v>24</v>
      </c>
      <c r="C462" t="s">
        <v>35</v>
      </c>
      <c r="D462" t="s">
        <v>33</v>
      </c>
      <c r="E462" t="s">
        <v>95</v>
      </c>
      <c r="F462">
        <v>0.10396244590029199</v>
      </c>
      <c r="G462">
        <v>935</v>
      </c>
      <c r="H462">
        <v>899363219</v>
      </c>
    </row>
    <row r="463" spans="1:8" hidden="1" x14ac:dyDescent="0.35">
      <c r="A463" t="s">
        <v>94</v>
      </c>
      <c r="B463" t="s">
        <v>24</v>
      </c>
      <c r="C463" t="s">
        <v>35</v>
      </c>
      <c r="D463" t="s">
        <v>33</v>
      </c>
      <c r="E463" t="s">
        <v>96</v>
      </c>
      <c r="F463">
        <v>8.839587646067612E-2</v>
      </c>
      <c r="G463">
        <v>795</v>
      </c>
      <c r="H463">
        <v>899363219</v>
      </c>
    </row>
    <row r="464" spans="1:8" hidden="1" x14ac:dyDescent="0.35">
      <c r="A464" t="s">
        <v>94</v>
      </c>
      <c r="B464" t="s">
        <v>24</v>
      </c>
      <c r="C464" t="s">
        <v>35</v>
      </c>
      <c r="D464" t="s">
        <v>33</v>
      </c>
      <c r="E464" t="s">
        <v>97</v>
      </c>
      <c r="F464">
        <v>6.3600555139002188E-2</v>
      </c>
      <c r="G464">
        <v>572</v>
      </c>
      <c r="H464">
        <v>899363219</v>
      </c>
    </row>
    <row r="465" spans="1:8" hidden="1" x14ac:dyDescent="0.35">
      <c r="A465" t="s">
        <v>94</v>
      </c>
      <c r="B465" t="s">
        <v>24</v>
      </c>
      <c r="C465" t="s">
        <v>35</v>
      </c>
      <c r="D465" t="s">
        <v>33</v>
      </c>
      <c r="E465" t="s">
        <v>98</v>
      </c>
      <c r="F465">
        <v>3.8026905345347459E-2</v>
      </c>
      <c r="G465">
        <v>342</v>
      </c>
      <c r="H465">
        <v>899363219</v>
      </c>
    </row>
    <row r="466" spans="1:8" hidden="1" x14ac:dyDescent="0.35">
      <c r="A466" t="s">
        <v>94</v>
      </c>
      <c r="B466" t="s">
        <v>24</v>
      </c>
      <c r="C466" t="s">
        <v>35</v>
      </c>
      <c r="D466" t="s">
        <v>34</v>
      </c>
      <c r="E466" t="s">
        <v>95</v>
      </c>
      <c r="F466">
        <v>9.7847007906157208E-3</v>
      </c>
      <c r="G466">
        <v>88</v>
      </c>
      <c r="H466">
        <v>899363219</v>
      </c>
    </row>
    <row r="467" spans="1:8" hidden="1" x14ac:dyDescent="0.35">
      <c r="A467" t="s">
        <v>94</v>
      </c>
      <c r="B467" t="s">
        <v>24</v>
      </c>
      <c r="C467" t="s">
        <v>35</v>
      </c>
      <c r="D467" t="s">
        <v>34</v>
      </c>
      <c r="E467" t="s">
        <v>96</v>
      </c>
      <c r="F467">
        <v>1.200849642484657E-2</v>
      </c>
      <c r="G467">
        <v>108</v>
      </c>
      <c r="H467">
        <v>899363219</v>
      </c>
    </row>
    <row r="468" spans="1:8" hidden="1" x14ac:dyDescent="0.35">
      <c r="A468" t="s">
        <v>94</v>
      </c>
      <c r="B468" t="s">
        <v>24</v>
      </c>
      <c r="C468" t="s">
        <v>35</v>
      </c>
      <c r="D468" t="s">
        <v>34</v>
      </c>
      <c r="E468" t="s">
        <v>97</v>
      </c>
      <c r="F468">
        <v>8.8951825369233822E-3</v>
      </c>
      <c r="G468">
        <v>80</v>
      </c>
      <c r="H468">
        <v>899363219</v>
      </c>
    </row>
    <row r="469" spans="1:8" hidden="1" x14ac:dyDescent="0.35">
      <c r="A469" t="s">
        <v>94</v>
      </c>
      <c r="B469" t="s">
        <v>24</v>
      </c>
      <c r="C469" t="s">
        <v>35</v>
      </c>
      <c r="D469" t="s">
        <v>34</v>
      </c>
      <c r="E469" t="s">
        <v>98</v>
      </c>
      <c r="F469">
        <v>4.2252117050386069E-3</v>
      </c>
      <c r="G469">
        <v>38</v>
      </c>
      <c r="H469">
        <v>899363219</v>
      </c>
    </row>
    <row r="470" spans="1:8" hidden="1" x14ac:dyDescent="0.35">
      <c r="A470" t="s">
        <v>94</v>
      </c>
      <c r="B470" t="s">
        <v>24</v>
      </c>
      <c r="C470" t="s">
        <v>99</v>
      </c>
      <c r="D470" t="s">
        <v>32</v>
      </c>
      <c r="E470" t="s">
        <v>95</v>
      </c>
      <c r="F470">
        <v>5.9041774088828963E-2</v>
      </c>
      <c r="G470">
        <v>531</v>
      </c>
      <c r="H470">
        <v>899363219</v>
      </c>
    </row>
    <row r="471" spans="1:8" hidden="1" x14ac:dyDescent="0.35">
      <c r="A471" t="s">
        <v>94</v>
      </c>
      <c r="B471" t="s">
        <v>24</v>
      </c>
      <c r="C471" t="s">
        <v>99</v>
      </c>
      <c r="D471" t="s">
        <v>32</v>
      </c>
      <c r="E471" t="s">
        <v>96</v>
      </c>
      <c r="F471">
        <v>4.9924211988482493E-2</v>
      </c>
      <c r="G471">
        <v>449</v>
      </c>
      <c r="H471">
        <v>899363219</v>
      </c>
    </row>
    <row r="472" spans="1:8" hidden="1" x14ac:dyDescent="0.35">
      <c r="A472" t="s">
        <v>94</v>
      </c>
      <c r="B472" t="s">
        <v>24</v>
      </c>
      <c r="C472" t="s">
        <v>99</v>
      </c>
      <c r="D472" t="s">
        <v>32</v>
      </c>
      <c r="E472" t="s">
        <v>97</v>
      </c>
      <c r="F472">
        <v>4.1029029451559097E-2</v>
      </c>
      <c r="G472">
        <v>369</v>
      </c>
      <c r="H472">
        <v>899363219</v>
      </c>
    </row>
    <row r="473" spans="1:8" hidden="1" x14ac:dyDescent="0.35">
      <c r="A473" t="s">
        <v>94</v>
      </c>
      <c r="B473" t="s">
        <v>24</v>
      </c>
      <c r="C473" t="s">
        <v>99</v>
      </c>
      <c r="D473" t="s">
        <v>32</v>
      </c>
      <c r="E473" t="s">
        <v>98</v>
      </c>
      <c r="F473">
        <v>3.0466000188962589E-2</v>
      </c>
      <c r="G473">
        <v>274</v>
      </c>
      <c r="H473">
        <v>899363219</v>
      </c>
    </row>
    <row r="474" spans="1:8" hidden="1" x14ac:dyDescent="0.35">
      <c r="A474" t="s">
        <v>94</v>
      </c>
      <c r="B474" t="s">
        <v>24</v>
      </c>
      <c r="C474" t="s">
        <v>99</v>
      </c>
      <c r="D474" t="s">
        <v>33</v>
      </c>
      <c r="E474" t="s">
        <v>95</v>
      </c>
      <c r="F474">
        <v>5.3927044130098023E-2</v>
      </c>
      <c r="G474">
        <v>485</v>
      </c>
      <c r="H474">
        <v>899363219</v>
      </c>
    </row>
    <row r="475" spans="1:8" hidden="1" x14ac:dyDescent="0.35">
      <c r="A475" t="s">
        <v>94</v>
      </c>
      <c r="B475" t="s">
        <v>24</v>
      </c>
      <c r="C475" t="s">
        <v>99</v>
      </c>
      <c r="D475" t="s">
        <v>33</v>
      </c>
      <c r="E475" t="s">
        <v>96</v>
      </c>
      <c r="F475">
        <v>4.425353312119383E-2</v>
      </c>
      <c r="G475">
        <v>398</v>
      </c>
      <c r="H475">
        <v>899363219</v>
      </c>
    </row>
    <row r="476" spans="1:8" hidden="1" x14ac:dyDescent="0.35">
      <c r="A476" t="s">
        <v>94</v>
      </c>
      <c r="B476" t="s">
        <v>24</v>
      </c>
      <c r="C476" t="s">
        <v>99</v>
      </c>
      <c r="D476" t="s">
        <v>33</v>
      </c>
      <c r="E476" t="s">
        <v>97</v>
      </c>
      <c r="F476">
        <v>3.5358350584270448E-2</v>
      </c>
      <c r="G476">
        <v>318</v>
      </c>
      <c r="H476">
        <v>899363219</v>
      </c>
    </row>
    <row r="477" spans="1:8" hidden="1" x14ac:dyDescent="0.35">
      <c r="A477" t="s">
        <v>94</v>
      </c>
      <c r="B477" t="s">
        <v>24</v>
      </c>
      <c r="C477" t="s">
        <v>99</v>
      </c>
      <c r="D477" t="s">
        <v>33</v>
      </c>
      <c r="E477" t="s">
        <v>98</v>
      </c>
      <c r="F477">
        <v>2.590721913878935E-2</v>
      </c>
      <c r="G477">
        <v>233</v>
      </c>
      <c r="H477">
        <v>899363219</v>
      </c>
    </row>
    <row r="478" spans="1:8" hidden="1" x14ac:dyDescent="0.35">
      <c r="A478" t="s">
        <v>94</v>
      </c>
      <c r="B478" t="s">
        <v>24</v>
      </c>
      <c r="C478" t="s">
        <v>99</v>
      </c>
      <c r="D478" t="s">
        <v>34</v>
      </c>
      <c r="E478" t="s">
        <v>95</v>
      </c>
      <c r="F478">
        <v>5.1147299587309463E-3</v>
      </c>
      <c r="G478">
        <v>46</v>
      </c>
      <c r="H478">
        <v>899363219</v>
      </c>
    </row>
    <row r="479" spans="1:8" hidden="1" x14ac:dyDescent="0.35">
      <c r="A479" t="s">
        <v>94</v>
      </c>
      <c r="B479" t="s">
        <v>24</v>
      </c>
      <c r="C479" t="s">
        <v>99</v>
      </c>
      <c r="D479" t="s">
        <v>34</v>
      </c>
      <c r="E479" t="s">
        <v>96</v>
      </c>
      <c r="F479">
        <v>5.6706788672886569E-3</v>
      </c>
      <c r="G479">
        <v>51</v>
      </c>
      <c r="H479">
        <v>899363219</v>
      </c>
    </row>
    <row r="480" spans="1:8" hidden="1" x14ac:dyDescent="0.35">
      <c r="A480" t="s">
        <v>94</v>
      </c>
      <c r="B480" t="s">
        <v>24</v>
      </c>
      <c r="C480" t="s">
        <v>99</v>
      </c>
      <c r="D480" t="s">
        <v>34</v>
      </c>
      <c r="E480" t="s">
        <v>97</v>
      </c>
      <c r="F480">
        <v>5.6706788672886569E-3</v>
      </c>
      <c r="G480">
        <v>51</v>
      </c>
      <c r="H480">
        <v>899363219</v>
      </c>
    </row>
    <row r="481" spans="1:8" hidden="1" x14ac:dyDescent="0.35">
      <c r="A481" t="s">
        <v>94</v>
      </c>
      <c r="B481" t="s">
        <v>24</v>
      </c>
      <c r="C481" t="s">
        <v>99</v>
      </c>
      <c r="D481" t="s">
        <v>34</v>
      </c>
      <c r="E481" t="s">
        <v>98</v>
      </c>
      <c r="F481">
        <v>4.5587810501732341E-3</v>
      </c>
      <c r="G481">
        <v>41</v>
      </c>
      <c r="H481">
        <v>899363219</v>
      </c>
    </row>
    <row r="482" spans="1:8" hidden="1" x14ac:dyDescent="0.35">
      <c r="A482" t="s">
        <v>94</v>
      </c>
      <c r="B482" t="s">
        <v>25</v>
      </c>
      <c r="C482" t="s">
        <v>32</v>
      </c>
      <c r="D482" t="s">
        <v>32</v>
      </c>
      <c r="E482" t="s">
        <v>95</v>
      </c>
      <c r="F482">
        <v>0.20981511808968031</v>
      </c>
      <c r="G482">
        <v>1887</v>
      </c>
      <c r="H482">
        <v>899363219</v>
      </c>
    </row>
    <row r="483" spans="1:8" hidden="1" x14ac:dyDescent="0.35">
      <c r="A483" t="s">
        <v>94</v>
      </c>
      <c r="B483" t="s">
        <v>25</v>
      </c>
      <c r="C483" t="s">
        <v>32</v>
      </c>
      <c r="D483" t="s">
        <v>32</v>
      </c>
      <c r="E483" t="s">
        <v>96</v>
      </c>
      <c r="F483">
        <v>0.21037106699823799</v>
      </c>
      <c r="G483">
        <v>1892</v>
      </c>
      <c r="H483">
        <v>899363219</v>
      </c>
    </row>
    <row r="484" spans="1:8" hidden="1" x14ac:dyDescent="0.35">
      <c r="A484" t="s">
        <v>94</v>
      </c>
      <c r="B484" t="s">
        <v>25</v>
      </c>
      <c r="C484" t="s">
        <v>32</v>
      </c>
      <c r="D484" t="s">
        <v>32</v>
      </c>
      <c r="E484" t="s">
        <v>97</v>
      </c>
      <c r="F484">
        <v>0.19980803773564151</v>
      </c>
      <c r="G484">
        <v>1797</v>
      </c>
      <c r="H484">
        <v>899363219</v>
      </c>
    </row>
    <row r="485" spans="1:8" hidden="1" x14ac:dyDescent="0.35">
      <c r="A485" t="s">
        <v>94</v>
      </c>
      <c r="B485" t="s">
        <v>25</v>
      </c>
      <c r="C485" t="s">
        <v>32</v>
      </c>
      <c r="D485" t="s">
        <v>32</v>
      </c>
      <c r="E485" t="s">
        <v>98</v>
      </c>
      <c r="F485">
        <v>0.14554742426040879</v>
      </c>
      <c r="G485">
        <v>1309</v>
      </c>
      <c r="H485">
        <v>899363219</v>
      </c>
    </row>
    <row r="486" spans="1:8" hidden="1" x14ac:dyDescent="0.35">
      <c r="A486" t="s">
        <v>94</v>
      </c>
      <c r="B486" t="s">
        <v>25</v>
      </c>
      <c r="C486" t="s">
        <v>32</v>
      </c>
      <c r="D486" t="s">
        <v>33</v>
      </c>
      <c r="E486" t="s">
        <v>95</v>
      </c>
      <c r="F486">
        <v>0.20203183336987229</v>
      </c>
      <c r="G486">
        <v>1817</v>
      </c>
      <c r="H486">
        <v>899363219</v>
      </c>
    </row>
    <row r="487" spans="1:8" hidden="1" x14ac:dyDescent="0.35">
      <c r="A487" t="s">
        <v>94</v>
      </c>
      <c r="B487" t="s">
        <v>25</v>
      </c>
      <c r="C487" t="s">
        <v>32</v>
      </c>
      <c r="D487" t="s">
        <v>33</v>
      </c>
      <c r="E487" t="s">
        <v>96</v>
      </c>
      <c r="F487">
        <v>0.19914089904537219</v>
      </c>
      <c r="G487">
        <v>1791</v>
      </c>
      <c r="H487">
        <v>899363219</v>
      </c>
    </row>
    <row r="488" spans="1:8" hidden="1" x14ac:dyDescent="0.35">
      <c r="A488" t="s">
        <v>94</v>
      </c>
      <c r="B488" t="s">
        <v>25</v>
      </c>
      <c r="C488" t="s">
        <v>32</v>
      </c>
      <c r="D488" t="s">
        <v>33</v>
      </c>
      <c r="E488" t="s">
        <v>97</v>
      </c>
      <c r="F488">
        <v>0.1849086069862948</v>
      </c>
      <c r="G488">
        <v>1663</v>
      </c>
      <c r="H488">
        <v>899363219</v>
      </c>
    </row>
    <row r="489" spans="1:8" hidden="1" x14ac:dyDescent="0.35">
      <c r="A489" t="s">
        <v>94</v>
      </c>
      <c r="B489" t="s">
        <v>25</v>
      </c>
      <c r="C489" t="s">
        <v>32</v>
      </c>
      <c r="D489" t="s">
        <v>33</v>
      </c>
      <c r="E489" t="s">
        <v>98</v>
      </c>
      <c r="F489">
        <v>0.13743057019546631</v>
      </c>
      <c r="G489">
        <v>1236</v>
      </c>
      <c r="H489">
        <v>899363219</v>
      </c>
    </row>
    <row r="490" spans="1:8" hidden="1" x14ac:dyDescent="0.35">
      <c r="A490" t="s">
        <v>94</v>
      </c>
      <c r="B490" t="s">
        <v>25</v>
      </c>
      <c r="C490" t="s">
        <v>32</v>
      </c>
      <c r="D490" t="s">
        <v>34</v>
      </c>
      <c r="E490" t="s">
        <v>95</v>
      </c>
      <c r="F490">
        <v>7.7832847198079603E-3</v>
      </c>
      <c r="G490">
        <v>70</v>
      </c>
      <c r="H490">
        <v>899363219</v>
      </c>
    </row>
    <row r="491" spans="1:8" hidden="1" x14ac:dyDescent="0.35">
      <c r="A491" t="s">
        <v>94</v>
      </c>
      <c r="B491" t="s">
        <v>25</v>
      </c>
      <c r="C491" t="s">
        <v>32</v>
      </c>
      <c r="D491" t="s">
        <v>34</v>
      </c>
      <c r="E491" t="s">
        <v>96</v>
      </c>
      <c r="F491">
        <v>1.123016795286577E-2</v>
      </c>
      <c r="G491">
        <v>101</v>
      </c>
      <c r="H491">
        <v>899363219</v>
      </c>
    </row>
    <row r="492" spans="1:8" hidden="1" x14ac:dyDescent="0.35">
      <c r="A492" t="s">
        <v>94</v>
      </c>
      <c r="B492" t="s">
        <v>25</v>
      </c>
      <c r="C492" t="s">
        <v>32</v>
      </c>
      <c r="D492" t="s">
        <v>34</v>
      </c>
      <c r="E492" t="s">
        <v>97</v>
      </c>
      <c r="F492">
        <v>1.489943074934667E-2</v>
      </c>
      <c r="G492">
        <v>134</v>
      </c>
      <c r="H492">
        <v>899363219</v>
      </c>
    </row>
    <row r="493" spans="1:8" hidden="1" x14ac:dyDescent="0.35">
      <c r="A493" t="s">
        <v>94</v>
      </c>
      <c r="B493" t="s">
        <v>25</v>
      </c>
      <c r="C493" t="s">
        <v>32</v>
      </c>
      <c r="D493" t="s">
        <v>34</v>
      </c>
      <c r="E493" t="s">
        <v>98</v>
      </c>
      <c r="F493">
        <v>8.1168540649425875E-3</v>
      </c>
      <c r="G493">
        <v>73</v>
      </c>
      <c r="H493">
        <v>899363219</v>
      </c>
    </row>
    <row r="494" spans="1:8" hidden="1" x14ac:dyDescent="0.35">
      <c r="A494" t="s">
        <v>94</v>
      </c>
      <c r="B494" t="s">
        <v>25</v>
      </c>
      <c r="C494" t="s">
        <v>36</v>
      </c>
      <c r="D494" t="s">
        <v>32</v>
      </c>
      <c r="E494" t="s">
        <v>95</v>
      </c>
      <c r="F494">
        <v>4.4809482029751539E-2</v>
      </c>
      <c r="G494">
        <v>403</v>
      </c>
      <c r="H494">
        <v>899363219</v>
      </c>
    </row>
    <row r="495" spans="1:8" hidden="1" x14ac:dyDescent="0.35">
      <c r="A495" t="s">
        <v>94</v>
      </c>
      <c r="B495" t="s">
        <v>25</v>
      </c>
      <c r="C495" t="s">
        <v>36</v>
      </c>
      <c r="D495" t="s">
        <v>32</v>
      </c>
      <c r="E495" t="s">
        <v>96</v>
      </c>
      <c r="F495">
        <v>5.2592766749559497E-2</v>
      </c>
      <c r="G495">
        <v>473</v>
      </c>
      <c r="H495">
        <v>899363219</v>
      </c>
    </row>
    <row r="496" spans="1:8" hidden="1" x14ac:dyDescent="0.35">
      <c r="A496" t="s">
        <v>94</v>
      </c>
      <c r="B496" t="s">
        <v>25</v>
      </c>
      <c r="C496" t="s">
        <v>36</v>
      </c>
      <c r="D496" t="s">
        <v>32</v>
      </c>
      <c r="E496" t="s">
        <v>97</v>
      </c>
      <c r="F496">
        <v>5.6929168236309662E-2</v>
      </c>
      <c r="G496">
        <v>512</v>
      </c>
      <c r="H496">
        <v>899363219</v>
      </c>
    </row>
    <row r="497" spans="1:8" hidden="1" x14ac:dyDescent="0.35">
      <c r="A497" t="s">
        <v>94</v>
      </c>
      <c r="B497" t="s">
        <v>25</v>
      </c>
      <c r="C497" t="s">
        <v>36</v>
      </c>
      <c r="D497" t="s">
        <v>32</v>
      </c>
      <c r="E497" t="s">
        <v>98</v>
      </c>
      <c r="F497">
        <v>4.8923503953078609E-2</v>
      </c>
      <c r="G497">
        <v>440</v>
      </c>
      <c r="H497">
        <v>899363219</v>
      </c>
    </row>
    <row r="498" spans="1:8" hidden="1" x14ac:dyDescent="0.35">
      <c r="A498" t="s">
        <v>94</v>
      </c>
      <c r="B498" t="s">
        <v>25</v>
      </c>
      <c r="C498" t="s">
        <v>36</v>
      </c>
      <c r="D498" t="s">
        <v>33</v>
      </c>
      <c r="E498" t="s">
        <v>95</v>
      </c>
      <c r="F498">
        <v>4.425353312119383E-2</v>
      </c>
      <c r="G498">
        <v>398</v>
      </c>
      <c r="H498">
        <v>899363219</v>
      </c>
    </row>
    <row r="499" spans="1:8" hidden="1" x14ac:dyDescent="0.35">
      <c r="A499" t="s">
        <v>94</v>
      </c>
      <c r="B499" t="s">
        <v>25</v>
      </c>
      <c r="C499" t="s">
        <v>36</v>
      </c>
      <c r="D499" t="s">
        <v>33</v>
      </c>
      <c r="E499" t="s">
        <v>96</v>
      </c>
      <c r="F499">
        <v>5.1369679150732539E-2</v>
      </c>
      <c r="G499">
        <v>462</v>
      </c>
      <c r="H499">
        <v>899363219</v>
      </c>
    </row>
    <row r="500" spans="1:8" hidden="1" x14ac:dyDescent="0.35">
      <c r="A500" t="s">
        <v>94</v>
      </c>
      <c r="B500" t="s">
        <v>25</v>
      </c>
      <c r="C500" t="s">
        <v>36</v>
      </c>
      <c r="D500" t="s">
        <v>33</v>
      </c>
      <c r="E500" t="s">
        <v>97</v>
      </c>
      <c r="F500">
        <v>5.592846020090577E-2</v>
      </c>
      <c r="G500">
        <v>503</v>
      </c>
      <c r="H500">
        <v>899363219</v>
      </c>
    </row>
    <row r="501" spans="1:8" hidden="1" x14ac:dyDescent="0.35">
      <c r="A501" t="s">
        <v>94</v>
      </c>
      <c r="B501" t="s">
        <v>25</v>
      </c>
      <c r="C501" t="s">
        <v>36</v>
      </c>
      <c r="D501" t="s">
        <v>33</v>
      </c>
      <c r="E501" t="s">
        <v>98</v>
      </c>
      <c r="F501">
        <v>4.8033985699386272E-2</v>
      </c>
      <c r="G501">
        <v>432</v>
      </c>
      <c r="H501">
        <v>899363219</v>
      </c>
    </row>
    <row r="502" spans="1:8" hidden="1" x14ac:dyDescent="0.35">
      <c r="A502" t="s">
        <v>94</v>
      </c>
      <c r="B502" t="s">
        <v>25</v>
      </c>
      <c r="C502" t="s">
        <v>36</v>
      </c>
      <c r="D502" t="s">
        <v>34</v>
      </c>
      <c r="E502" t="s">
        <v>95</v>
      </c>
      <c r="F502" t="s">
        <v>58</v>
      </c>
      <c r="G502" t="s">
        <v>58</v>
      </c>
      <c r="H502">
        <v>899363219</v>
      </c>
    </row>
    <row r="503" spans="1:8" hidden="1" x14ac:dyDescent="0.35">
      <c r="A503" t="s">
        <v>94</v>
      </c>
      <c r="B503" t="s">
        <v>25</v>
      </c>
      <c r="C503" t="s">
        <v>36</v>
      </c>
      <c r="D503" t="s">
        <v>34</v>
      </c>
      <c r="E503" t="s">
        <v>96</v>
      </c>
      <c r="F503">
        <v>1.2230875988269651E-3</v>
      </c>
      <c r="G503">
        <v>11</v>
      </c>
      <c r="H503">
        <v>899363219</v>
      </c>
    </row>
    <row r="504" spans="1:8" hidden="1" x14ac:dyDescent="0.35">
      <c r="A504" t="s">
        <v>94</v>
      </c>
      <c r="B504" t="s">
        <v>25</v>
      </c>
      <c r="C504" t="s">
        <v>36</v>
      </c>
      <c r="D504" t="s">
        <v>34</v>
      </c>
      <c r="E504" t="s">
        <v>97</v>
      </c>
      <c r="F504" t="s">
        <v>58</v>
      </c>
      <c r="G504" t="s">
        <v>58</v>
      </c>
      <c r="H504">
        <v>899363219</v>
      </c>
    </row>
    <row r="505" spans="1:8" hidden="1" x14ac:dyDescent="0.35">
      <c r="A505" t="s">
        <v>94</v>
      </c>
      <c r="B505" t="s">
        <v>25</v>
      </c>
      <c r="C505" t="s">
        <v>36</v>
      </c>
      <c r="D505" t="s">
        <v>34</v>
      </c>
      <c r="E505" t="s">
        <v>98</v>
      </c>
      <c r="F505" t="s">
        <v>58</v>
      </c>
      <c r="G505" t="s">
        <v>58</v>
      </c>
      <c r="H505">
        <v>899363219</v>
      </c>
    </row>
    <row r="506" spans="1:8" hidden="1" x14ac:dyDescent="0.35">
      <c r="A506" t="s">
        <v>94</v>
      </c>
      <c r="B506" t="s">
        <v>25</v>
      </c>
      <c r="C506" t="s">
        <v>35</v>
      </c>
      <c r="D506" t="s">
        <v>32</v>
      </c>
      <c r="E506" t="s">
        <v>95</v>
      </c>
      <c r="F506">
        <v>0.1137471466909078</v>
      </c>
      <c r="G506">
        <v>1023</v>
      </c>
      <c r="H506">
        <v>899363219</v>
      </c>
    </row>
    <row r="507" spans="1:8" hidden="1" x14ac:dyDescent="0.35">
      <c r="A507" t="s">
        <v>94</v>
      </c>
      <c r="B507" t="s">
        <v>25</v>
      </c>
      <c r="C507" t="s">
        <v>35</v>
      </c>
      <c r="D507" t="s">
        <v>32</v>
      </c>
      <c r="E507" t="s">
        <v>96</v>
      </c>
      <c r="F507">
        <v>0.1050743437174075</v>
      </c>
      <c r="G507">
        <v>945</v>
      </c>
      <c r="H507">
        <v>899363219</v>
      </c>
    </row>
    <row r="508" spans="1:8" hidden="1" x14ac:dyDescent="0.35">
      <c r="A508" t="s">
        <v>94</v>
      </c>
      <c r="B508" t="s">
        <v>25</v>
      </c>
      <c r="C508" t="s">
        <v>35</v>
      </c>
      <c r="D508" t="s">
        <v>32</v>
      </c>
      <c r="E508" t="s">
        <v>97</v>
      </c>
      <c r="F508">
        <v>9.4956073581657113E-2</v>
      </c>
      <c r="G508">
        <v>854</v>
      </c>
      <c r="H508">
        <v>899363219</v>
      </c>
    </row>
    <row r="509" spans="1:8" hidden="1" x14ac:dyDescent="0.35">
      <c r="A509" t="s">
        <v>94</v>
      </c>
      <c r="B509" t="s">
        <v>25</v>
      </c>
      <c r="C509" t="s">
        <v>35</v>
      </c>
      <c r="D509" t="s">
        <v>32</v>
      </c>
      <c r="E509" t="s">
        <v>98</v>
      </c>
      <c r="F509">
        <v>6.4045314265848349E-2</v>
      </c>
      <c r="G509">
        <v>576</v>
      </c>
      <c r="H509">
        <v>899363219</v>
      </c>
    </row>
    <row r="510" spans="1:8" hidden="1" x14ac:dyDescent="0.35">
      <c r="A510" t="s">
        <v>94</v>
      </c>
      <c r="B510" t="s">
        <v>25</v>
      </c>
      <c r="C510" t="s">
        <v>35</v>
      </c>
      <c r="D510" t="s">
        <v>33</v>
      </c>
      <c r="E510" t="s">
        <v>95</v>
      </c>
      <c r="F510">
        <v>0.1099666941127153</v>
      </c>
      <c r="G510">
        <v>989</v>
      </c>
      <c r="H510">
        <v>899363219</v>
      </c>
    </row>
    <row r="511" spans="1:8" hidden="1" x14ac:dyDescent="0.35">
      <c r="A511" t="s">
        <v>94</v>
      </c>
      <c r="B511" t="s">
        <v>25</v>
      </c>
      <c r="C511" t="s">
        <v>35</v>
      </c>
      <c r="D511" t="s">
        <v>33</v>
      </c>
      <c r="E511" t="s">
        <v>96</v>
      </c>
      <c r="F511">
        <v>9.9848423976964973E-2</v>
      </c>
      <c r="G511">
        <v>898</v>
      </c>
      <c r="H511">
        <v>899363219</v>
      </c>
    </row>
    <row r="512" spans="1:8" hidden="1" x14ac:dyDescent="0.35">
      <c r="A512" t="s">
        <v>94</v>
      </c>
      <c r="B512" t="s">
        <v>25</v>
      </c>
      <c r="C512" t="s">
        <v>35</v>
      </c>
      <c r="D512" t="s">
        <v>33</v>
      </c>
      <c r="E512" t="s">
        <v>97</v>
      </c>
      <c r="F512">
        <v>8.6505650171579906E-2</v>
      </c>
      <c r="G512">
        <v>778</v>
      </c>
      <c r="H512">
        <v>899363219</v>
      </c>
    </row>
    <row r="513" spans="1:8" hidden="1" x14ac:dyDescent="0.35">
      <c r="A513" t="s">
        <v>94</v>
      </c>
      <c r="B513" t="s">
        <v>25</v>
      </c>
      <c r="C513" t="s">
        <v>35</v>
      </c>
      <c r="D513" t="s">
        <v>33</v>
      </c>
      <c r="E513" t="s">
        <v>98</v>
      </c>
      <c r="F513">
        <v>5.9486533215675132E-2</v>
      </c>
      <c r="G513">
        <v>535</v>
      </c>
      <c r="H513">
        <v>899363219</v>
      </c>
    </row>
    <row r="514" spans="1:8" hidden="1" x14ac:dyDescent="0.35">
      <c r="A514" t="s">
        <v>94</v>
      </c>
      <c r="B514" t="s">
        <v>25</v>
      </c>
      <c r="C514" t="s">
        <v>35</v>
      </c>
      <c r="D514" t="s">
        <v>34</v>
      </c>
      <c r="E514" t="s">
        <v>95</v>
      </c>
      <c r="F514">
        <v>3.7804525781924381E-3</v>
      </c>
      <c r="G514">
        <v>34</v>
      </c>
      <c r="H514">
        <v>899363219</v>
      </c>
    </row>
    <row r="515" spans="1:8" hidden="1" x14ac:dyDescent="0.35">
      <c r="A515" t="s">
        <v>94</v>
      </c>
      <c r="B515" t="s">
        <v>25</v>
      </c>
      <c r="C515" t="s">
        <v>35</v>
      </c>
      <c r="D515" t="s">
        <v>34</v>
      </c>
      <c r="E515" t="s">
        <v>96</v>
      </c>
      <c r="F515">
        <v>5.2259197404424876E-3</v>
      </c>
      <c r="G515">
        <v>47</v>
      </c>
      <c r="H515">
        <v>899363219</v>
      </c>
    </row>
    <row r="516" spans="1:8" hidden="1" x14ac:dyDescent="0.35">
      <c r="A516" t="s">
        <v>94</v>
      </c>
      <c r="B516" t="s">
        <v>25</v>
      </c>
      <c r="C516" t="s">
        <v>35</v>
      </c>
      <c r="D516" t="s">
        <v>34</v>
      </c>
      <c r="E516" t="s">
        <v>97</v>
      </c>
      <c r="F516">
        <v>8.4504234100772138E-3</v>
      </c>
      <c r="G516">
        <v>76</v>
      </c>
      <c r="H516">
        <v>899363219</v>
      </c>
    </row>
    <row r="517" spans="1:8" hidden="1" x14ac:dyDescent="0.35">
      <c r="A517" t="s">
        <v>94</v>
      </c>
      <c r="B517" t="s">
        <v>25</v>
      </c>
      <c r="C517" t="s">
        <v>35</v>
      </c>
      <c r="D517" t="s">
        <v>34</v>
      </c>
      <c r="E517" t="s">
        <v>98</v>
      </c>
      <c r="F517">
        <v>4.5587810501732341E-3</v>
      </c>
      <c r="G517">
        <v>41</v>
      </c>
      <c r="H517">
        <v>899363219</v>
      </c>
    </row>
    <row r="518" spans="1:8" hidden="1" x14ac:dyDescent="0.35">
      <c r="A518" t="s">
        <v>94</v>
      </c>
      <c r="B518" t="s">
        <v>25</v>
      </c>
      <c r="C518" t="s">
        <v>99</v>
      </c>
      <c r="D518" t="s">
        <v>32</v>
      </c>
      <c r="E518" t="s">
        <v>95</v>
      </c>
      <c r="F518">
        <v>5.1258489369020992E-2</v>
      </c>
      <c r="G518">
        <v>461</v>
      </c>
      <c r="H518">
        <v>899363219</v>
      </c>
    </row>
    <row r="519" spans="1:8" hidden="1" x14ac:dyDescent="0.35">
      <c r="A519" t="s">
        <v>94</v>
      </c>
      <c r="B519" t="s">
        <v>25</v>
      </c>
      <c r="C519" t="s">
        <v>99</v>
      </c>
      <c r="D519" t="s">
        <v>32</v>
      </c>
      <c r="E519" t="s">
        <v>96</v>
      </c>
      <c r="F519">
        <v>5.2703956531271037E-2</v>
      </c>
      <c r="G519">
        <v>474</v>
      </c>
      <c r="H519">
        <v>899363219</v>
      </c>
    </row>
    <row r="520" spans="1:8" hidden="1" x14ac:dyDescent="0.35">
      <c r="A520" t="s">
        <v>94</v>
      </c>
      <c r="B520" t="s">
        <v>25</v>
      </c>
      <c r="C520" t="s">
        <v>99</v>
      </c>
      <c r="D520" t="s">
        <v>32</v>
      </c>
      <c r="E520" t="s">
        <v>97</v>
      </c>
      <c r="F520">
        <v>4.7922795917674732E-2</v>
      </c>
      <c r="G520">
        <v>431</v>
      </c>
      <c r="H520">
        <v>899363219</v>
      </c>
    </row>
    <row r="521" spans="1:8" hidden="1" x14ac:dyDescent="0.35">
      <c r="A521" t="s">
        <v>94</v>
      </c>
      <c r="B521" t="s">
        <v>25</v>
      </c>
      <c r="C521" t="s">
        <v>99</v>
      </c>
      <c r="D521" t="s">
        <v>32</v>
      </c>
      <c r="E521" t="s">
        <v>98</v>
      </c>
      <c r="F521">
        <v>3.257860604148189E-2</v>
      </c>
      <c r="G521">
        <v>293</v>
      </c>
      <c r="H521">
        <v>899363219</v>
      </c>
    </row>
    <row r="522" spans="1:8" hidden="1" x14ac:dyDescent="0.35">
      <c r="A522" t="s">
        <v>94</v>
      </c>
      <c r="B522" t="s">
        <v>25</v>
      </c>
      <c r="C522" t="s">
        <v>99</v>
      </c>
      <c r="D522" t="s">
        <v>33</v>
      </c>
      <c r="E522" t="s">
        <v>95</v>
      </c>
      <c r="F522">
        <v>4.7811606135963192E-2</v>
      </c>
      <c r="G522">
        <v>430</v>
      </c>
      <c r="H522">
        <v>899363219</v>
      </c>
    </row>
    <row r="523" spans="1:8" hidden="1" x14ac:dyDescent="0.35">
      <c r="A523" t="s">
        <v>94</v>
      </c>
      <c r="B523" t="s">
        <v>25</v>
      </c>
      <c r="C523" t="s">
        <v>99</v>
      </c>
      <c r="D523" t="s">
        <v>33</v>
      </c>
      <c r="E523" t="s">
        <v>96</v>
      </c>
      <c r="F523">
        <v>4.7922795917674732E-2</v>
      </c>
      <c r="G523">
        <v>431</v>
      </c>
      <c r="H523">
        <v>899363219</v>
      </c>
    </row>
    <row r="524" spans="1:8" hidden="1" x14ac:dyDescent="0.35">
      <c r="A524" t="s">
        <v>94</v>
      </c>
      <c r="B524" t="s">
        <v>25</v>
      </c>
      <c r="C524" t="s">
        <v>99</v>
      </c>
      <c r="D524" t="s">
        <v>33</v>
      </c>
      <c r="E524" t="s">
        <v>97</v>
      </c>
      <c r="F524">
        <v>4.247449661380915E-2</v>
      </c>
      <c r="G524">
        <v>382</v>
      </c>
      <c r="H524">
        <v>899363219</v>
      </c>
    </row>
    <row r="525" spans="1:8" hidden="1" x14ac:dyDescent="0.35">
      <c r="A525" t="s">
        <v>94</v>
      </c>
      <c r="B525" t="s">
        <v>25</v>
      </c>
      <c r="C525" t="s">
        <v>99</v>
      </c>
      <c r="D525" t="s">
        <v>33</v>
      </c>
      <c r="E525" t="s">
        <v>98</v>
      </c>
      <c r="F525">
        <v>2.991005128040488E-2</v>
      </c>
      <c r="G525">
        <v>269</v>
      </c>
      <c r="H525">
        <v>899363219</v>
      </c>
    </row>
    <row r="526" spans="1:8" hidden="1" x14ac:dyDescent="0.35">
      <c r="A526" t="s">
        <v>94</v>
      </c>
      <c r="B526" t="s">
        <v>25</v>
      </c>
      <c r="C526" t="s">
        <v>99</v>
      </c>
      <c r="D526" t="s">
        <v>34</v>
      </c>
      <c r="E526" t="s">
        <v>95</v>
      </c>
      <c r="F526">
        <v>3.4468832330578109E-3</v>
      </c>
      <c r="G526">
        <v>31</v>
      </c>
      <c r="H526">
        <v>899363219</v>
      </c>
    </row>
    <row r="527" spans="1:8" hidden="1" x14ac:dyDescent="0.35">
      <c r="A527" t="s">
        <v>94</v>
      </c>
      <c r="B527" t="s">
        <v>25</v>
      </c>
      <c r="C527" t="s">
        <v>99</v>
      </c>
      <c r="D527" t="s">
        <v>34</v>
      </c>
      <c r="E527" t="s">
        <v>96</v>
      </c>
      <c r="F527">
        <v>4.7811606135963183E-3</v>
      </c>
      <c r="G527">
        <v>43</v>
      </c>
      <c r="H527">
        <v>899363219</v>
      </c>
    </row>
    <row r="528" spans="1:8" hidden="1" x14ac:dyDescent="0.35">
      <c r="A528" t="s">
        <v>94</v>
      </c>
      <c r="B528" t="s">
        <v>25</v>
      </c>
      <c r="C528" t="s">
        <v>99</v>
      </c>
      <c r="D528" t="s">
        <v>34</v>
      </c>
      <c r="E528" t="s">
        <v>97</v>
      </c>
      <c r="F528">
        <v>5.4482993038655718E-3</v>
      </c>
      <c r="G528">
        <v>49</v>
      </c>
      <c r="H528">
        <v>899363219</v>
      </c>
    </row>
    <row r="529" spans="1:8" hidden="1" x14ac:dyDescent="0.35">
      <c r="A529" t="s">
        <v>94</v>
      </c>
      <c r="B529" t="s">
        <v>25</v>
      </c>
      <c r="C529" t="s">
        <v>99</v>
      </c>
      <c r="D529" t="s">
        <v>34</v>
      </c>
      <c r="E529" t="s">
        <v>98</v>
      </c>
      <c r="F529">
        <v>2.6685547610770148E-3</v>
      </c>
      <c r="G529">
        <v>24</v>
      </c>
      <c r="H529">
        <v>899363219</v>
      </c>
    </row>
    <row r="530" spans="1:8" hidden="1" x14ac:dyDescent="0.35">
      <c r="A530" t="s">
        <v>94</v>
      </c>
      <c r="B530" t="s">
        <v>100</v>
      </c>
      <c r="C530" t="s">
        <v>32</v>
      </c>
      <c r="D530" t="s">
        <v>32</v>
      </c>
      <c r="E530" t="s">
        <v>95</v>
      </c>
      <c r="F530">
        <v>1.562550002392304</v>
      </c>
      <c r="G530">
        <v>14053</v>
      </c>
      <c r="H530">
        <v>899363219</v>
      </c>
    </row>
    <row r="531" spans="1:8" hidden="1" x14ac:dyDescent="0.35">
      <c r="A531" t="s">
        <v>94</v>
      </c>
      <c r="B531" t="s">
        <v>100</v>
      </c>
      <c r="C531" t="s">
        <v>32</v>
      </c>
      <c r="D531" t="s">
        <v>32</v>
      </c>
      <c r="E531" t="s">
        <v>96</v>
      </c>
      <c r="F531">
        <v>1.418448045294145</v>
      </c>
      <c r="G531">
        <v>12757</v>
      </c>
      <c r="H531">
        <v>899363219</v>
      </c>
    </row>
    <row r="532" spans="1:8" hidden="1" x14ac:dyDescent="0.35">
      <c r="A532" t="s">
        <v>94</v>
      </c>
      <c r="B532" t="s">
        <v>100</v>
      </c>
      <c r="C532" t="s">
        <v>32</v>
      </c>
      <c r="D532" t="s">
        <v>32</v>
      </c>
      <c r="E532" t="s">
        <v>97</v>
      </c>
      <c r="F532">
        <v>1.3429501835120079</v>
      </c>
      <c r="G532">
        <v>12078</v>
      </c>
      <c r="H532">
        <v>899363219</v>
      </c>
    </row>
    <row r="533" spans="1:8" hidden="1" x14ac:dyDescent="0.35">
      <c r="A533" t="s">
        <v>94</v>
      </c>
      <c r="B533" t="s">
        <v>100</v>
      </c>
      <c r="C533" t="s">
        <v>32</v>
      </c>
      <c r="D533" t="s">
        <v>32</v>
      </c>
      <c r="E533" t="s">
        <v>98</v>
      </c>
      <c r="F533">
        <v>0.93521725397578226</v>
      </c>
      <c r="G533">
        <v>8411</v>
      </c>
      <c r="H533">
        <v>899363219</v>
      </c>
    </row>
    <row r="534" spans="1:8" hidden="1" x14ac:dyDescent="0.35">
      <c r="A534" t="s">
        <v>94</v>
      </c>
      <c r="B534" t="s">
        <v>100</v>
      </c>
      <c r="C534" t="s">
        <v>32</v>
      </c>
      <c r="D534" t="s">
        <v>33</v>
      </c>
      <c r="E534" t="s">
        <v>95</v>
      </c>
      <c r="F534">
        <v>1.459365884963993</v>
      </c>
      <c r="G534">
        <v>13125</v>
      </c>
      <c r="H534">
        <v>899363219</v>
      </c>
    </row>
    <row r="535" spans="1:8" hidden="1" x14ac:dyDescent="0.35">
      <c r="A535" t="s">
        <v>94</v>
      </c>
      <c r="B535" t="s">
        <v>100</v>
      </c>
      <c r="C535" t="s">
        <v>32</v>
      </c>
      <c r="D535" t="s">
        <v>33</v>
      </c>
      <c r="E535" t="s">
        <v>96</v>
      </c>
      <c r="F535">
        <v>1.313707270921872</v>
      </c>
      <c r="G535">
        <v>11815</v>
      </c>
      <c r="H535">
        <v>899363219</v>
      </c>
    </row>
    <row r="536" spans="1:8" hidden="1" x14ac:dyDescent="0.35">
      <c r="A536" t="s">
        <v>94</v>
      </c>
      <c r="B536" t="s">
        <v>100</v>
      </c>
      <c r="C536" t="s">
        <v>32</v>
      </c>
      <c r="D536" t="s">
        <v>33</v>
      </c>
      <c r="E536" t="s">
        <v>97</v>
      </c>
      <c r="F536">
        <v>1.2457703142961201</v>
      </c>
      <c r="G536">
        <v>11204</v>
      </c>
      <c r="H536">
        <v>899363219</v>
      </c>
    </row>
    <row r="537" spans="1:8" hidden="1" x14ac:dyDescent="0.35">
      <c r="A537" t="s">
        <v>94</v>
      </c>
      <c r="B537" t="s">
        <v>100</v>
      </c>
      <c r="C537" t="s">
        <v>32</v>
      </c>
      <c r="D537" t="s">
        <v>33</v>
      </c>
      <c r="E537" t="s">
        <v>98</v>
      </c>
      <c r="F537">
        <v>0.8780657061760494</v>
      </c>
      <c r="G537">
        <v>7897</v>
      </c>
      <c r="H537">
        <v>899363219</v>
      </c>
    </row>
    <row r="538" spans="1:8" hidden="1" x14ac:dyDescent="0.35">
      <c r="A538" t="s">
        <v>94</v>
      </c>
      <c r="B538" t="s">
        <v>100</v>
      </c>
      <c r="C538" t="s">
        <v>32</v>
      </c>
      <c r="D538" t="s">
        <v>34</v>
      </c>
      <c r="E538" t="s">
        <v>95</v>
      </c>
      <c r="F538">
        <v>0.1031841174283112</v>
      </c>
      <c r="G538">
        <v>928</v>
      </c>
      <c r="H538">
        <v>899363219</v>
      </c>
    </row>
    <row r="539" spans="1:8" hidden="1" x14ac:dyDescent="0.35">
      <c r="A539" t="s">
        <v>94</v>
      </c>
      <c r="B539" t="s">
        <v>100</v>
      </c>
      <c r="C539" t="s">
        <v>32</v>
      </c>
      <c r="D539" t="s">
        <v>34</v>
      </c>
      <c r="E539" t="s">
        <v>96</v>
      </c>
      <c r="F539">
        <v>0.1047407743722728</v>
      </c>
      <c r="G539">
        <v>942</v>
      </c>
      <c r="H539">
        <v>899363219</v>
      </c>
    </row>
    <row r="540" spans="1:8" hidden="1" x14ac:dyDescent="0.35">
      <c r="A540" t="s">
        <v>94</v>
      </c>
      <c r="B540" t="s">
        <v>100</v>
      </c>
      <c r="C540" t="s">
        <v>32</v>
      </c>
      <c r="D540" t="s">
        <v>34</v>
      </c>
      <c r="E540" t="s">
        <v>97</v>
      </c>
      <c r="F540">
        <v>9.7179869215887948E-2</v>
      </c>
      <c r="G540">
        <v>874</v>
      </c>
      <c r="H540">
        <v>899363219</v>
      </c>
    </row>
    <row r="541" spans="1:8" hidden="1" x14ac:dyDescent="0.35">
      <c r="A541" t="s">
        <v>94</v>
      </c>
      <c r="B541" t="s">
        <v>100</v>
      </c>
      <c r="C541" t="s">
        <v>32</v>
      </c>
      <c r="D541" t="s">
        <v>34</v>
      </c>
      <c r="E541" t="s">
        <v>98</v>
      </c>
      <c r="F541">
        <v>5.7151547799732742E-2</v>
      </c>
      <c r="G541">
        <v>514</v>
      </c>
      <c r="H541">
        <v>899363219</v>
      </c>
    </row>
    <row r="542" spans="1:8" hidden="1" x14ac:dyDescent="0.35">
      <c r="A542" t="s">
        <v>94</v>
      </c>
      <c r="B542" t="s">
        <v>100</v>
      </c>
      <c r="C542" t="s">
        <v>36</v>
      </c>
      <c r="D542" t="s">
        <v>32</v>
      </c>
      <c r="E542" t="s">
        <v>95</v>
      </c>
      <c r="F542">
        <v>0.571849047342462</v>
      </c>
      <c r="G542">
        <v>5143</v>
      </c>
      <c r="H542">
        <v>899363219</v>
      </c>
    </row>
    <row r="543" spans="1:8" hidden="1" x14ac:dyDescent="0.35">
      <c r="A543" t="s">
        <v>94</v>
      </c>
      <c r="B543" t="s">
        <v>100</v>
      </c>
      <c r="C543" t="s">
        <v>36</v>
      </c>
      <c r="D543" t="s">
        <v>32</v>
      </c>
      <c r="E543" t="s">
        <v>96</v>
      </c>
      <c r="F543">
        <v>0.5765190181743467</v>
      </c>
      <c r="G543">
        <v>5185</v>
      </c>
      <c r="H543">
        <v>899363219</v>
      </c>
    </row>
    <row r="544" spans="1:8" hidden="1" x14ac:dyDescent="0.35">
      <c r="A544" t="s">
        <v>94</v>
      </c>
      <c r="B544" t="s">
        <v>100</v>
      </c>
      <c r="C544" t="s">
        <v>36</v>
      </c>
      <c r="D544" t="s">
        <v>32</v>
      </c>
      <c r="E544" t="s">
        <v>97</v>
      </c>
      <c r="F544">
        <v>0.61565782133680957</v>
      </c>
      <c r="G544">
        <v>5537</v>
      </c>
      <c r="H544">
        <v>899363219</v>
      </c>
    </row>
    <row r="545" spans="1:8" hidden="1" x14ac:dyDescent="0.35">
      <c r="A545" t="s">
        <v>94</v>
      </c>
      <c r="B545" t="s">
        <v>100</v>
      </c>
      <c r="C545" t="s">
        <v>36</v>
      </c>
      <c r="D545" t="s">
        <v>32</v>
      </c>
      <c r="E545" t="s">
        <v>98</v>
      </c>
      <c r="F545">
        <v>0.44564864509986152</v>
      </c>
      <c r="G545">
        <v>4008</v>
      </c>
      <c r="H545">
        <v>899363219</v>
      </c>
    </row>
    <row r="546" spans="1:8" hidden="1" x14ac:dyDescent="0.35">
      <c r="A546" t="s">
        <v>94</v>
      </c>
      <c r="B546" t="s">
        <v>100</v>
      </c>
      <c r="C546" t="s">
        <v>36</v>
      </c>
      <c r="D546" t="s">
        <v>33</v>
      </c>
      <c r="E546" t="s">
        <v>95</v>
      </c>
      <c r="F546">
        <v>0.56139720786157699</v>
      </c>
      <c r="G546">
        <v>5049</v>
      </c>
      <c r="H546">
        <v>899363219</v>
      </c>
    </row>
    <row r="547" spans="1:8" hidden="1" x14ac:dyDescent="0.35">
      <c r="A547" t="s">
        <v>94</v>
      </c>
      <c r="B547" t="s">
        <v>100</v>
      </c>
      <c r="C547" t="s">
        <v>36</v>
      </c>
      <c r="D547" t="s">
        <v>33</v>
      </c>
      <c r="E547" t="s">
        <v>96</v>
      </c>
      <c r="F547">
        <v>0.56439933196778858</v>
      </c>
      <c r="G547">
        <v>5076</v>
      </c>
      <c r="H547">
        <v>899363219</v>
      </c>
    </row>
    <row r="548" spans="1:8" hidden="1" x14ac:dyDescent="0.35">
      <c r="A548" t="s">
        <v>94</v>
      </c>
      <c r="B548" t="s">
        <v>100</v>
      </c>
      <c r="C548" t="s">
        <v>36</v>
      </c>
      <c r="D548" t="s">
        <v>33</v>
      </c>
      <c r="E548" t="s">
        <v>97</v>
      </c>
      <c r="F548">
        <v>0.60320456578511694</v>
      </c>
      <c r="G548">
        <v>5425</v>
      </c>
      <c r="H548">
        <v>899363219</v>
      </c>
    </row>
    <row r="549" spans="1:8" hidden="1" x14ac:dyDescent="0.35">
      <c r="A549" t="s">
        <v>94</v>
      </c>
      <c r="B549" t="s">
        <v>100</v>
      </c>
      <c r="C549" t="s">
        <v>36</v>
      </c>
      <c r="D549" t="s">
        <v>33</v>
      </c>
      <c r="E549" t="s">
        <v>98</v>
      </c>
      <c r="F549">
        <v>0.43497442605555342</v>
      </c>
      <c r="G549">
        <v>3912</v>
      </c>
      <c r="H549">
        <v>899363219</v>
      </c>
    </row>
    <row r="550" spans="1:8" hidden="1" x14ac:dyDescent="0.35">
      <c r="A550" t="s">
        <v>94</v>
      </c>
      <c r="B550" t="s">
        <v>100</v>
      </c>
      <c r="C550" t="s">
        <v>36</v>
      </c>
      <c r="D550" t="s">
        <v>34</v>
      </c>
      <c r="E550" t="s">
        <v>95</v>
      </c>
      <c r="F550">
        <v>1.045183948088498E-2</v>
      </c>
      <c r="G550">
        <v>94</v>
      </c>
      <c r="H550">
        <v>899363219</v>
      </c>
    </row>
    <row r="551" spans="1:8" hidden="1" x14ac:dyDescent="0.35">
      <c r="A551" t="s">
        <v>94</v>
      </c>
      <c r="B551" t="s">
        <v>100</v>
      </c>
      <c r="C551" t="s">
        <v>36</v>
      </c>
      <c r="D551" t="s">
        <v>34</v>
      </c>
      <c r="E551" t="s">
        <v>96</v>
      </c>
      <c r="F551">
        <v>1.211968620655811E-2</v>
      </c>
      <c r="G551">
        <v>109</v>
      </c>
      <c r="H551">
        <v>899363219</v>
      </c>
    </row>
    <row r="552" spans="1:8" hidden="1" x14ac:dyDescent="0.35">
      <c r="A552" t="s">
        <v>94</v>
      </c>
      <c r="B552" t="s">
        <v>100</v>
      </c>
      <c r="C552" t="s">
        <v>36</v>
      </c>
      <c r="D552" t="s">
        <v>34</v>
      </c>
      <c r="E552" t="s">
        <v>97</v>
      </c>
      <c r="F552">
        <v>1.245325555169274E-2</v>
      </c>
      <c r="G552">
        <v>112</v>
      </c>
      <c r="H552">
        <v>899363219</v>
      </c>
    </row>
    <row r="553" spans="1:8" hidden="1" x14ac:dyDescent="0.35">
      <c r="A553" t="s">
        <v>94</v>
      </c>
      <c r="B553" t="s">
        <v>100</v>
      </c>
      <c r="C553" t="s">
        <v>36</v>
      </c>
      <c r="D553" t="s">
        <v>34</v>
      </c>
      <c r="E553" t="s">
        <v>98</v>
      </c>
      <c r="F553">
        <v>1.0674219044308059E-2</v>
      </c>
      <c r="G553">
        <v>96</v>
      </c>
      <c r="H553">
        <v>899363219</v>
      </c>
    </row>
    <row r="554" spans="1:8" hidden="1" x14ac:dyDescent="0.35">
      <c r="A554" t="s">
        <v>94</v>
      </c>
      <c r="B554" t="s">
        <v>100</v>
      </c>
      <c r="C554" t="s">
        <v>35</v>
      </c>
      <c r="D554" t="s">
        <v>32</v>
      </c>
      <c r="E554" t="s">
        <v>95</v>
      </c>
      <c r="F554">
        <v>0.63266985793867558</v>
      </c>
      <c r="G554">
        <v>5690</v>
      </c>
      <c r="H554">
        <v>899363219</v>
      </c>
    </row>
    <row r="555" spans="1:8" hidden="1" x14ac:dyDescent="0.35">
      <c r="A555" t="s">
        <v>94</v>
      </c>
      <c r="B555" t="s">
        <v>100</v>
      </c>
      <c r="C555" t="s">
        <v>35</v>
      </c>
      <c r="D555" t="s">
        <v>32</v>
      </c>
      <c r="E555" t="s">
        <v>96</v>
      </c>
      <c r="F555">
        <v>0.53348857265197991</v>
      </c>
      <c r="G555">
        <v>4798</v>
      </c>
      <c r="H555">
        <v>899363219</v>
      </c>
    </row>
    <row r="556" spans="1:8" hidden="1" x14ac:dyDescent="0.35">
      <c r="A556" t="s">
        <v>94</v>
      </c>
      <c r="B556" t="s">
        <v>100</v>
      </c>
      <c r="C556" t="s">
        <v>35</v>
      </c>
      <c r="D556" t="s">
        <v>32</v>
      </c>
      <c r="E556" t="s">
        <v>97</v>
      </c>
      <c r="F556">
        <v>0.4458710246632846</v>
      </c>
      <c r="G556">
        <v>4010</v>
      </c>
      <c r="H556">
        <v>899363219</v>
      </c>
    </row>
    <row r="557" spans="1:8" hidden="1" x14ac:dyDescent="0.35">
      <c r="A557" t="s">
        <v>94</v>
      </c>
      <c r="B557" t="s">
        <v>100</v>
      </c>
      <c r="C557" t="s">
        <v>35</v>
      </c>
      <c r="D557" t="s">
        <v>32</v>
      </c>
      <c r="E557" t="s">
        <v>98</v>
      </c>
      <c r="F557">
        <v>0.28553535943524061</v>
      </c>
      <c r="G557">
        <v>2568</v>
      </c>
      <c r="H557">
        <v>899363219</v>
      </c>
    </row>
    <row r="558" spans="1:8" hidden="1" x14ac:dyDescent="0.35">
      <c r="A558" t="s">
        <v>94</v>
      </c>
      <c r="B558" t="s">
        <v>100</v>
      </c>
      <c r="C558" t="s">
        <v>35</v>
      </c>
      <c r="D558" t="s">
        <v>33</v>
      </c>
      <c r="E558" t="s">
        <v>95</v>
      </c>
      <c r="F558">
        <v>0.57640782839263527</v>
      </c>
      <c r="G558">
        <v>5184</v>
      </c>
      <c r="H558">
        <v>899363219</v>
      </c>
    </row>
    <row r="559" spans="1:8" hidden="1" x14ac:dyDescent="0.35">
      <c r="A559" t="s">
        <v>94</v>
      </c>
      <c r="B559" t="s">
        <v>100</v>
      </c>
      <c r="C559" t="s">
        <v>35</v>
      </c>
      <c r="D559" t="s">
        <v>33</v>
      </c>
      <c r="E559" t="s">
        <v>96</v>
      </c>
      <c r="F559">
        <v>0.47744892266936262</v>
      </c>
      <c r="G559">
        <v>4294</v>
      </c>
      <c r="H559">
        <v>899363219</v>
      </c>
    </row>
    <row r="560" spans="1:8" hidden="1" x14ac:dyDescent="0.35">
      <c r="A560" t="s">
        <v>94</v>
      </c>
      <c r="B560" t="s">
        <v>100</v>
      </c>
      <c r="C560" t="s">
        <v>35</v>
      </c>
      <c r="D560" t="s">
        <v>33</v>
      </c>
      <c r="E560" t="s">
        <v>97</v>
      </c>
      <c r="F560">
        <v>0.39728109005534062</v>
      </c>
      <c r="G560">
        <v>3573</v>
      </c>
      <c r="H560">
        <v>899363219</v>
      </c>
    </row>
    <row r="561" spans="1:8" hidden="1" x14ac:dyDescent="0.35">
      <c r="A561" t="s">
        <v>94</v>
      </c>
      <c r="B561" t="s">
        <v>100</v>
      </c>
      <c r="C561" t="s">
        <v>35</v>
      </c>
      <c r="D561" t="s">
        <v>33</v>
      </c>
      <c r="E561" t="s">
        <v>98</v>
      </c>
      <c r="F561">
        <v>0.25907219138789361</v>
      </c>
      <c r="G561">
        <v>2330</v>
      </c>
      <c r="H561">
        <v>899363219</v>
      </c>
    </row>
    <row r="562" spans="1:8" hidden="1" x14ac:dyDescent="0.35">
      <c r="A562" t="s">
        <v>94</v>
      </c>
      <c r="B562" t="s">
        <v>100</v>
      </c>
      <c r="C562" t="s">
        <v>35</v>
      </c>
      <c r="D562" t="s">
        <v>34</v>
      </c>
      <c r="E562" t="s">
        <v>95</v>
      </c>
      <c r="F562">
        <v>5.6262029546040399E-2</v>
      </c>
      <c r="G562">
        <v>506</v>
      </c>
      <c r="H562">
        <v>899363219</v>
      </c>
    </row>
    <row r="563" spans="1:8" hidden="1" x14ac:dyDescent="0.35">
      <c r="A563" t="s">
        <v>94</v>
      </c>
      <c r="B563" t="s">
        <v>100</v>
      </c>
      <c r="C563" t="s">
        <v>35</v>
      </c>
      <c r="D563" t="s">
        <v>34</v>
      </c>
      <c r="E563" t="s">
        <v>96</v>
      </c>
      <c r="F563">
        <v>5.6039649982617311E-2</v>
      </c>
      <c r="G563">
        <v>504</v>
      </c>
      <c r="H563">
        <v>899363219</v>
      </c>
    </row>
    <row r="564" spans="1:8" hidden="1" x14ac:dyDescent="0.35">
      <c r="A564" t="s">
        <v>94</v>
      </c>
      <c r="B564" t="s">
        <v>100</v>
      </c>
      <c r="C564" t="s">
        <v>35</v>
      </c>
      <c r="D564" t="s">
        <v>34</v>
      </c>
      <c r="E564" t="s">
        <v>97</v>
      </c>
      <c r="F564">
        <v>4.8589934607943967E-2</v>
      </c>
      <c r="G564">
        <v>437</v>
      </c>
      <c r="H564">
        <v>899363219</v>
      </c>
    </row>
    <row r="565" spans="1:8" hidden="1" x14ac:dyDescent="0.35">
      <c r="A565" t="s">
        <v>94</v>
      </c>
      <c r="B565" t="s">
        <v>100</v>
      </c>
      <c r="C565" t="s">
        <v>35</v>
      </c>
      <c r="D565" t="s">
        <v>34</v>
      </c>
      <c r="E565" t="s">
        <v>98</v>
      </c>
      <c r="F565">
        <v>2.6463168047347059E-2</v>
      </c>
      <c r="G565">
        <v>238</v>
      </c>
      <c r="H565">
        <v>899363219</v>
      </c>
    </row>
    <row r="566" spans="1:8" hidden="1" x14ac:dyDescent="0.35">
      <c r="A566" t="s">
        <v>94</v>
      </c>
      <c r="B566" t="s">
        <v>100</v>
      </c>
      <c r="C566" t="s">
        <v>99</v>
      </c>
      <c r="D566" t="s">
        <v>32</v>
      </c>
      <c r="E566" t="s">
        <v>95</v>
      </c>
      <c r="F566">
        <v>0.35803109711116621</v>
      </c>
      <c r="G566">
        <v>3220</v>
      </c>
      <c r="H566">
        <v>899363219</v>
      </c>
    </row>
    <row r="567" spans="1:8" hidden="1" x14ac:dyDescent="0.35">
      <c r="A567" t="s">
        <v>94</v>
      </c>
      <c r="B567" t="s">
        <v>100</v>
      </c>
      <c r="C567" t="s">
        <v>99</v>
      </c>
      <c r="D567" t="s">
        <v>32</v>
      </c>
      <c r="E567" t="s">
        <v>96</v>
      </c>
      <c r="F567">
        <v>0.30844045446781831</v>
      </c>
      <c r="G567">
        <v>2774</v>
      </c>
      <c r="H567">
        <v>899363219</v>
      </c>
    </row>
    <row r="568" spans="1:8" hidden="1" x14ac:dyDescent="0.35">
      <c r="A568" t="s">
        <v>94</v>
      </c>
      <c r="B568" t="s">
        <v>100</v>
      </c>
      <c r="C568" t="s">
        <v>99</v>
      </c>
      <c r="D568" t="s">
        <v>32</v>
      </c>
      <c r="E568" t="s">
        <v>97</v>
      </c>
      <c r="F568">
        <v>0.28142133751191351</v>
      </c>
      <c r="G568">
        <v>2531</v>
      </c>
      <c r="H568">
        <v>899363219</v>
      </c>
    </row>
    <row r="569" spans="1:8" hidden="1" x14ac:dyDescent="0.35">
      <c r="A569" t="s">
        <v>94</v>
      </c>
      <c r="B569" t="s">
        <v>100</v>
      </c>
      <c r="C569" t="s">
        <v>99</v>
      </c>
      <c r="D569" t="s">
        <v>32</v>
      </c>
      <c r="E569" t="s">
        <v>98</v>
      </c>
      <c r="F569">
        <v>0.2040332494406801</v>
      </c>
      <c r="G569">
        <v>1835</v>
      </c>
      <c r="H569">
        <v>899363219</v>
      </c>
    </row>
    <row r="570" spans="1:8" hidden="1" x14ac:dyDescent="0.35">
      <c r="A570" t="s">
        <v>94</v>
      </c>
      <c r="B570" t="s">
        <v>100</v>
      </c>
      <c r="C570" t="s">
        <v>99</v>
      </c>
      <c r="D570" t="s">
        <v>33</v>
      </c>
      <c r="E570" t="s">
        <v>95</v>
      </c>
      <c r="F570">
        <v>0.3215608487097803</v>
      </c>
      <c r="G570">
        <v>2892</v>
      </c>
      <c r="H570">
        <v>899363219</v>
      </c>
    </row>
    <row r="571" spans="1:8" hidden="1" x14ac:dyDescent="0.35">
      <c r="A571" t="s">
        <v>94</v>
      </c>
      <c r="B571" t="s">
        <v>100</v>
      </c>
      <c r="C571" t="s">
        <v>99</v>
      </c>
      <c r="D571" t="s">
        <v>33</v>
      </c>
      <c r="E571" t="s">
        <v>96</v>
      </c>
      <c r="F571">
        <v>0.27185901628472092</v>
      </c>
      <c r="G571">
        <v>2445</v>
      </c>
      <c r="H571">
        <v>899363219</v>
      </c>
    </row>
    <row r="572" spans="1:8" hidden="1" x14ac:dyDescent="0.35">
      <c r="A572" t="s">
        <v>94</v>
      </c>
      <c r="B572" t="s">
        <v>100</v>
      </c>
      <c r="C572" t="s">
        <v>99</v>
      </c>
      <c r="D572" t="s">
        <v>33</v>
      </c>
      <c r="E572" t="s">
        <v>97</v>
      </c>
      <c r="F572">
        <v>0.2452846584556623</v>
      </c>
      <c r="G572">
        <v>2206</v>
      </c>
      <c r="H572">
        <v>899363219</v>
      </c>
    </row>
    <row r="573" spans="1:8" hidden="1" x14ac:dyDescent="0.35">
      <c r="A573" t="s">
        <v>94</v>
      </c>
      <c r="B573" t="s">
        <v>100</v>
      </c>
      <c r="C573" t="s">
        <v>99</v>
      </c>
      <c r="D573" t="s">
        <v>33</v>
      </c>
      <c r="E573" t="s">
        <v>98</v>
      </c>
      <c r="F573">
        <v>0.1840190887326025</v>
      </c>
      <c r="G573">
        <v>1655</v>
      </c>
      <c r="H573">
        <v>899363219</v>
      </c>
    </row>
    <row r="574" spans="1:8" hidden="1" x14ac:dyDescent="0.35">
      <c r="A574" t="s">
        <v>94</v>
      </c>
      <c r="B574" t="s">
        <v>100</v>
      </c>
      <c r="C574" t="s">
        <v>99</v>
      </c>
      <c r="D574" t="s">
        <v>34</v>
      </c>
      <c r="E574" t="s">
        <v>95</v>
      </c>
      <c r="F574">
        <v>3.6470248401385873E-2</v>
      </c>
      <c r="G574">
        <v>328</v>
      </c>
      <c r="H574">
        <v>899363219</v>
      </c>
    </row>
    <row r="575" spans="1:8" hidden="1" x14ac:dyDescent="0.35">
      <c r="A575" t="s">
        <v>94</v>
      </c>
      <c r="B575" t="s">
        <v>100</v>
      </c>
      <c r="C575" t="s">
        <v>99</v>
      </c>
      <c r="D575" t="s">
        <v>34</v>
      </c>
      <c r="E575" t="s">
        <v>96</v>
      </c>
      <c r="F575">
        <v>3.6581438183097413E-2</v>
      </c>
      <c r="G575">
        <v>329</v>
      </c>
      <c r="H575">
        <v>899363219</v>
      </c>
    </row>
    <row r="576" spans="1:8" hidden="1" x14ac:dyDescent="0.35">
      <c r="A576" t="s">
        <v>94</v>
      </c>
      <c r="B576" t="s">
        <v>100</v>
      </c>
      <c r="C576" t="s">
        <v>99</v>
      </c>
      <c r="D576" t="s">
        <v>34</v>
      </c>
      <c r="E576" t="s">
        <v>97</v>
      </c>
      <c r="F576">
        <v>3.6136679056251252E-2</v>
      </c>
      <c r="G576">
        <v>325</v>
      </c>
      <c r="H576">
        <v>899363219</v>
      </c>
    </row>
    <row r="577" spans="1:8" hidden="1" x14ac:dyDescent="0.35">
      <c r="A577" t="s">
        <v>94</v>
      </c>
      <c r="B577" t="s">
        <v>100</v>
      </c>
      <c r="C577" t="s">
        <v>99</v>
      </c>
      <c r="D577" t="s">
        <v>34</v>
      </c>
      <c r="E577" t="s">
        <v>98</v>
      </c>
      <c r="F577">
        <v>2.001416070807761E-2</v>
      </c>
      <c r="G577">
        <v>180</v>
      </c>
      <c r="H577">
        <v>899363219</v>
      </c>
    </row>
    <row r="578" spans="1:8" hidden="1" x14ac:dyDescent="0.35">
      <c r="A578" t="s">
        <v>101</v>
      </c>
      <c r="B578" t="s">
        <v>15</v>
      </c>
      <c r="C578" t="s">
        <v>32</v>
      </c>
      <c r="D578" t="s">
        <v>32</v>
      </c>
      <c r="E578" t="s">
        <v>95</v>
      </c>
      <c r="F578">
        <v>5.313505390882628E-2</v>
      </c>
      <c r="G578">
        <v>97</v>
      </c>
      <c r="H578">
        <v>182553687</v>
      </c>
    </row>
    <row r="579" spans="1:8" hidden="1" x14ac:dyDescent="0.35">
      <c r="A579" t="s">
        <v>101</v>
      </c>
      <c r="B579" t="s">
        <v>15</v>
      </c>
      <c r="C579" t="s">
        <v>32</v>
      </c>
      <c r="D579" t="s">
        <v>32</v>
      </c>
      <c r="E579" t="s">
        <v>96</v>
      </c>
      <c r="F579">
        <v>5.6421758274320687E-2</v>
      </c>
      <c r="G579">
        <v>103</v>
      </c>
      <c r="H579">
        <v>182553687</v>
      </c>
    </row>
    <row r="580" spans="1:8" hidden="1" x14ac:dyDescent="0.35">
      <c r="A580" t="s">
        <v>101</v>
      </c>
      <c r="B580" t="s">
        <v>15</v>
      </c>
      <c r="C580" t="s">
        <v>32</v>
      </c>
      <c r="D580" t="s">
        <v>32</v>
      </c>
      <c r="E580" t="s">
        <v>97</v>
      </c>
      <c r="F580">
        <v>4.1083804568680111E-2</v>
      </c>
      <c r="G580">
        <v>75</v>
      </c>
      <c r="H580">
        <v>182553687</v>
      </c>
    </row>
    <row r="581" spans="1:8" hidden="1" x14ac:dyDescent="0.35">
      <c r="A581" t="s">
        <v>101</v>
      </c>
      <c r="B581" t="s">
        <v>15</v>
      </c>
      <c r="C581" t="s">
        <v>32</v>
      </c>
      <c r="D581" t="s">
        <v>32</v>
      </c>
      <c r="E581" t="s">
        <v>98</v>
      </c>
      <c r="F581">
        <v>3.5605963959522757E-2</v>
      </c>
      <c r="G581">
        <v>65</v>
      </c>
      <c r="H581">
        <v>182553687</v>
      </c>
    </row>
    <row r="582" spans="1:8" hidden="1" x14ac:dyDescent="0.35">
      <c r="A582" t="s">
        <v>101</v>
      </c>
      <c r="B582" t="s">
        <v>15</v>
      </c>
      <c r="C582" t="s">
        <v>32</v>
      </c>
      <c r="D582" t="s">
        <v>33</v>
      </c>
      <c r="E582" t="s">
        <v>95</v>
      </c>
      <c r="F582">
        <v>4.8204997360584673E-2</v>
      </c>
      <c r="G582">
        <v>88</v>
      </c>
      <c r="H582">
        <v>182553687</v>
      </c>
    </row>
    <row r="583" spans="1:8" hidden="1" x14ac:dyDescent="0.35">
      <c r="A583" t="s">
        <v>101</v>
      </c>
      <c r="B583" t="s">
        <v>15</v>
      </c>
      <c r="C583" t="s">
        <v>32</v>
      </c>
      <c r="D583" t="s">
        <v>33</v>
      </c>
      <c r="E583" t="s">
        <v>96</v>
      </c>
      <c r="F583">
        <v>4.984834954333188E-2</v>
      </c>
      <c r="G583">
        <v>91</v>
      </c>
      <c r="H583">
        <v>182553687</v>
      </c>
    </row>
    <row r="584" spans="1:8" hidden="1" x14ac:dyDescent="0.35">
      <c r="A584" t="s">
        <v>101</v>
      </c>
      <c r="B584" t="s">
        <v>15</v>
      </c>
      <c r="C584" t="s">
        <v>32</v>
      </c>
      <c r="D584" t="s">
        <v>33</v>
      </c>
      <c r="E584" t="s">
        <v>97</v>
      </c>
      <c r="F584">
        <v>3.5605963959522757E-2</v>
      </c>
      <c r="G584">
        <v>65</v>
      </c>
      <c r="H584">
        <v>182553687</v>
      </c>
    </row>
    <row r="585" spans="1:8" hidden="1" x14ac:dyDescent="0.35">
      <c r="A585" t="s">
        <v>101</v>
      </c>
      <c r="B585" t="s">
        <v>15</v>
      </c>
      <c r="C585" t="s">
        <v>32</v>
      </c>
      <c r="D585" t="s">
        <v>33</v>
      </c>
      <c r="E585" t="s">
        <v>98</v>
      </c>
      <c r="F585">
        <v>3.3962611776775557E-2</v>
      </c>
      <c r="G585">
        <v>62</v>
      </c>
      <c r="H585">
        <v>182553687</v>
      </c>
    </row>
    <row r="586" spans="1:8" hidden="1" x14ac:dyDescent="0.35">
      <c r="A586" t="s">
        <v>101</v>
      </c>
      <c r="B586" t="s">
        <v>15</v>
      </c>
      <c r="C586" t="s">
        <v>32</v>
      </c>
      <c r="D586" t="s">
        <v>34</v>
      </c>
      <c r="E586" t="s">
        <v>95</v>
      </c>
      <c r="F586" t="s">
        <v>58</v>
      </c>
      <c r="G586" t="s">
        <v>58</v>
      </c>
      <c r="H586">
        <v>182553687</v>
      </c>
    </row>
    <row r="587" spans="1:8" hidden="1" x14ac:dyDescent="0.35">
      <c r="A587" t="s">
        <v>101</v>
      </c>
      <c r="B587" t="s">
        <v>15</v>
      </c>
      <c r="C587" t="s">
        <v>32</v>
      </c>
      <c r="D587" t="s">
        <v>34</v>
      </c>
      <c r="E587" t="s">
        <v>96</v>
      </c>
      <c r="F587">
        <v>6.5734087309888192E-3</v>
      </c>
      <c r="G587">
        <v>12</v>
      </c>
      <c r="H587">
        <v>182553687</v>
      </c>
    </row>
    <row r="588" spans="1:8" hidden="1" x14ac:dyDescent="0.35">
      <c r="A588" t="s">
        <v>101</v>
      </c>
      <c r="B588" t="s">
        <v>15</v>
      </c>
      <c r="C588" t="s">
        <v>32</v>
      </c>
      <c r="D588" t="s">
        <v>34</v>
      </c>
      <c r="E588" t="s">
        <v>97</v>
      </c>
      <c r="F588">
        <v>5.477840609157349E-3</v>
      </c>
      <c r="G588">
        <v>10</v>
      </c>
      <c r="H588">
        <v>182553687</v>
      </c>
    </row>
    <row r="589" spans="1:8" hidden="1" x14ac:dyDescent="0.35">
      <c r="A589" t="s">
        <v>101</v>
      </c>
      <c r="B589" t="s">
        <v>15</v>
      </c>
      <c r="C589" t="s">
        <v>32</v>
      </c>
      <c r="D589" t="s">
        <v>34</v>
      </c>
      <c r="E589" t="s">
        <v>98</v>
      </c>
      <c r="F589" t="s">
        <v>58</v>
      </c>
      <c r="G589" t="s">
        <v>58</v>
      </c>
      <c r="H589">
        <v>182553687</v>
      </c>
    </row>
    <row r="590" spans="1:8" hidden="1" x14ac:dyDescent="0.35">
      <c r="A590" t="s">
        <v>101</v>
      </c>
      <c r="B590" t="s">
        <v>15</v>
      </c>
      <c r="C590" t="s">
        <v>36</v>
      </c>
      <c r="D590" t="s">
        <v>32</v>
      </c>
      <c r="E590" t="s">
        <v>95</v>
      </c>
      <c r="F590">
        <v>7.6689768528202893E-3</v>
      </c>
      <c r="G590">
        <v>14</v>
      </c>
      <c r="H590">
        <v>182553687</v>
      </c>
    </row>
    <row r="591" spans="1:8" hidden="1" x14ac:dyDescent="0.35">
      <c r="A591" t="s">
        <v>101</v>
      </c>
      <c r="B591" t="s">
        <v>15</v>
      </c>
      <c r="C591" t="s">
        <v>36</v>
      </c>
      <c r="D591" t="s">
        <v>32</v>
      </c>
      <c r="E591" t="s">
        <v>96</v>
      </c>
      <c r="F591">
        <v>5.477840609157349E-3</v>
      </c>
      <c r="G591">
        <v>10</v>
      </c>
      <c r="H591">
        <v>182553687</v>
      </c>
    </row>
    <row r="592" spans="1:8" hidden="1" x14ac:dyDescent="0.35">
      <c r="A592" t="s">
        <v>101</v>
      </c>
      <c r="B592" t="s">
        <v>15</v>
      </c>
      <c r="C592" t="s">
        <v>36</v>
      </c>
      <c r="D592" t="s">
        <v>32</v>
      </c>
      <c r="E592" t="s">
        <v>97</v>
      </c>
      <c r="F592" t="s">
        <v>58</v>
      </c>
      <c r="G592" t="s">
        <v>58</v>
      </c>
      <c r="H592">
        <v>182553687</v>
      </c>
    </row>
    <row r="593" spans="1:8" hidden="1" x14ac:dyDescent="0.35">
      <c r="A593" t="s">
        <v>101</v>
      </c>
      <c r="B593" t="s">
        <v>15</v>
      </c>
      <c r="C593" t="s">
        <v>36</v>
      </c>
      <c r="D593" t="s">
        <v>32</v>
      </c>
      <c r="E593" t="s">
        <v>98</v>
      </c>
      <c r="F593" t="s">
        <v>58</v>
      </c>
      <c r="G593" t="s">
        <v>58</v>
      </c>
      <c r="H593">
        <v>182553687</v>
      </c>
    </row>
    <row r="594" spans="1:8" hidden="1" x14ac:dyDescent="0.35">
      <c r="A594" t="s">
        <v>101</v>
      </c>
      <c r="B594" t="s">
        <v>15</v>
      </c>
      <c r="C594" t="s">
        <v>36</v>
      </c>
      <c r="D594" t="s">
        <v>33</v>
      </c>
      <c r="E594" t="s">
        <v>95</v>
      </c>
      <c r="F594">
        <v>7.1211927919045534E-3</v>
      </c>
      <c r="G594">
        <v>13</v>
      </c>
      <c r="H594">
        <v>182553687</v>
      </c>
    </row>
    <row r="595" spans="1:8" hidden="1" x14ac:dyDescent="0.35">
      <c r="A595" t="s">
        <v>101</v>
      </c>
      <c r="B595" t="s">
        <v>15</v>
      </c>
      <c r="C595" t="s">
        <v>36</v>
      </c>
      <c r="D595" t="s">
        <v>33</v>
      </c>
      <c r="E595" t="s">
        <v>96</v>
      </c>
      <c r="F595" t="s">
        <v>58</v>
      </c>
      <c r="G595" t="s">
        <v>58</v>
      </c>
      <c r="H595">
        <v>182553687</v>
      </c>
    </row>
    <row r="596" spans="1:8" hidden="1" x14ac:dyDescent="0.35">
      <c r="A596" t="s">
        <v>101</v>
      </c>
      <c r="B596" t="s">
        <v>15</v>
      </c>
      <c r="C596" t="s">
        <v>36</v>
      </c>
      <c r="D596" t="s">
        <v>33</v>
      </c>
      <c r="E596" t="s">
        <v>97</v>
      </c>
      <c r="F596" t="s">
        <v>58</v>
      </c>
      <c r="G596" t="s">
        <v>58</v>
      </c>
      <c r="H596">
        <v>182553687</v>
      </c>
    </row>
    <row r="597" spans="1:8" hidden="1" x14ac:dyDescent="0.35">
      <c r="A597" t="s">
        <v>101</v>
      </c>
      <c r="B597" t="s">
        <v>15</v>
      </c>
      <c r="C597" t="s">
        <v>36</v>
      </c>
      <c r="D597" t="s">
        <v>33</v>
      </c>
      <c r="E597" t="s">
        <v>98</v>
      </c>
      <c r="F597" t="s">
        <v>58</v>
      </c>
      <c r="G597" t="s">
        <v>58</v>
      </c>
      <c r="H597">
        <v>182553687</v>
      </c>
    </row>
    <row r="598" spans="1:8" hidden="1" x14ac:dyDescent="0.35">
      <c r="A598" t="s">
        <v>101</v>
      </c>
      <c r="B598" t="s">
        <v>15</v>
      </c>
      <c r="C598" t="s">
        <v>36</v>
      </c>
      <c r="D598" t="s">
        <v>34</v>
      </c>
      <c r="E598" t="s">
        <v>95</v>
      </c>
      <c r="F598" t="s">
        <v>58</v>
      </c>
      <c r="G598" t="s">
        <v>58</v>
      </c>
      <c r="H598">
        <v>182553687</v>
      </c>
    </row>
    <row r="599" spans="1:8" hidden="1" x14ac:dyDescent="0.35">
      <c r="A599" t="s">
        <v>101</v>
      </c>
      <c r="B599" t="s">
        <v>15</v>
      </c>
      <c r="C599" t="s">
        <v>36</v>
      </c>
      <c r="D599" t="s">
        <v>34</v>
      </c>
      <c r="E599" t="s">
        <v>96</v>
      </c>
      <c r="F599" t="s">
        <v>58</v>
      </c>
      <c r="G599" t="s">
        <v>58</v>
      </c>
      <c r="H599">
        <v>182553687</v>
      </c>
    </row>
    <row r="600" spans="1:8" hidden="1" x14ac:dyDescent="0.35">
      <c r="A600" t="s">
        <v>101</v>
      </c>
      <c r="B600" t="s">
        <v>15</v>
      </c>
      <c r="C600" t="s">
        <v>36</v>
      </c>
      <c r="D600" t="s">
        <v>34</v>
      </c>
      <c r="E600" t="s">
        <v>97</v>
      </c>
      <c r="F600" t="s">
        <v>58</v>
      </c>
      <c r="G600" t="s">
        <v>58</v>
      </c>
      <c r="H600">
        <v>182553687</v>
      </c>
    </row>
    <row r="601" spans="1:8" hidden="1" x14ac:dyDescent="0.35">
      <c r="A601" t="s">
        <v>101</v>
      </c>
      <c r="B601" t="s">
        <v>15</v>
      </c>
      <c r="C601" t="s">
        <v>36</v>
      </c>
      <c r="D601" t="s">
        <v>34</v>
      </c>
      <c r="E601" t="s">
        <v>98</v>
      </c>
      <c r="F601" t="s">
        <v>58</v>
      </c>
      <c r="G601" t="s">
        <v>58</v>
      </c>
      <c r="H601">
        <v>182553687</v>
      </c>
    </row>
    <row r="602" spans="1:8" hidden="1" x14ac:dyDescent="0.35">
      <c r="A602" t="s">
        <v>101</v>
      </c>
      <c r="B602" t="s">
        <v>15</v>
      </c>
      <c r="C602" t="s">
        <v>35</v>
      </c>
      <c r="D602" t="s">
        <v>32</v>
      </c>
      <c r="E602" t="s">
        <v>95</v>
      </c>
      <c r="F602">
        <v>2.4102498680292329E-2</v>
      </c>
      <c r="G602">
        <v>44</v>
      </c>
      <c r="H602">
        <v>182553687</v>
      </c>
    </row>
    <row r="603" spans="1:8" hidden="1" x14ac:dyDescent="0.35">
      <c r="A603" t="s">
        <v>101</v>
      </c>
      <c r="B603" t="s">
        <v>15</v>
      </c>
      <c r="C603" t="s">
        <v>35</v>
      </c>
      <c r="D603" t="s">
        <v>32</v>
      </c>
      <c r="E603" t="s">
        <v>96</v>
      </c>
      <c r="F603">
        <v>3.1223691472196891E-2</v>
      </c>
      <c r="G603">
        <v>57</v>
      </c>
      <c r="H603">
        <v>182553687</v>
      </c>
    </row>
    <row r="604" spans="1:8" hidden="1" x14ac:dyDescent="0.35">
      <c r="A604" t="s">
        <v>101</v>
      </c>
      <c r="B604" t="s">
        <v>15</v>
      </c>
      <c r="C604" t="s">
        <v>35</v>
      </c>
      <c r="D604" t="s">
        <v>32</v>
      </c>
      <c r="E604" t="s">
        <v>97</v>
      </c>
      <c r="F604">
        <v>2.4102498680292329E-2</v>
      </c>
      <c r="G604">
        <v>44</v>
      </c>
      <c r="H604">
        <v>182553687</v>
      </c>
    </row>
    <row r="605" spans="1:8" hidden="1" x14ac:dyDescent="0.35">
      <c r="A605" t="s">
        <v>101</v>
      </c>
      <c r="B605" t="s">
        <v>15</v>
      </c>
      <c r="C605" t="s">
        <v>35</v>
      </c>
      <c r="D605" t="s">
        <v>32</v>
      </c>
      <c r="E605" t="s">
        <v>98</v>
      </c>
      <c r="F605">
        <v>1.9720226192966459E-2</v>
      </c>
      <c r="G605">
        <v>36</v>
      </c>
      <c r="H605">
        <v>182553687</v>
      </c>
    </row>
    <row r="606" spans="1:8" hidden="1" x14ac:dyDescent="0.35">
      <c r="A606" t="s">
        <v>101</v>
      </c>
      <c r="B606" t="s">
        <v>15</v>
      </c>
      <c r="C606" t="s">
        <v>35</v>
      </c>
      <c r="D606" t="s">
        <v>33</v>
      </c>
      <c r="E606" t="s">
        <v>95</v>
      </c>
      <c r="F606">
        <v>2.1363578375713659E-2</v>
      </c>
      <c r="G606">
        <v>39</v>
      </c>
      <c r="H606">
        <v>182553687</v>
      </c>
    </row>
    <row r="607" spans="1:8" hidden="1" x14ac:dyDescent="0.35">
      <c r="A607" t="s">
        <v>101</v>
      </c>
      <c r="B607" t="s">
        <v>15</v>
      </c>
      <c r="C607" t="s">
        <v>35</v>
      </c>
      <c r="D607" t="s">
        <v>33</v>
      </c>
      <c r="E607" t="s">
        <v>96</v>
      </c>
      <c r="F607">
        <v>2.738920304578674E-2</v>
      </c>
      <c r="G607">
        <v>50</v>
      </c>
      <c r="H607">
        <v>182553687</v>
      </c>
    </row>
    <row r="608" spans="1:8" hidden="1" x14ac:dyDescent="0.35">
      <c r="A608" t="s">
        <v>101</v>
      </c>
      <c r="B608" t="s">
        <v>15</v>
      </c>
      <c r="C608" t="s">
        <v>35</v>
      </c>
      <c r="D608" t="s">
        <v>33</v>
      </c>
      <c r="E608" t="s">
        <v>97</v>
      </c>
      <c r="F608">
        <v>2.0815794314797929E-2</v>
      </c>
      <c r="G608">
        <v>38</v>
      </c>
      <c r="H608">
        <v>182553687</v>
      </c>
    </row>
    <row r="609" spans="1:8" hidden="1" x14ac:dyDescent="0.35">
      <c r="A609" t="s">
        <v>101</v>
      </c>
      <c r="B609" t="s">
        <v>15</v>
      </c>
      <c r="C609" t="s">
        <v>35</v>
      </c>
      <c r="D609" t="s">
        <v>33</v>
      </c>
      <c r="E609" t="s">
        <v>98</v>
      </c>
      <c r="F609">
        <v>1.8624658071134989E-2</v>
      </c>
      <c r="G609">
        <v>34</v>
      </c>
      <c r="H609">
        <v>182553687</v>
      </c>
    </row>
    <row r="610" spans="1:8" hidden="1" x14ac:dyDescent="0.35">
      <c r="A610" t="s">
        <v>101</v>
      </c>
      <c r="B610" t="s">
        <v>15</v>
      </c>
      <c r="C610" t="s">
        <v>35</v>
      </c>
      <c r="D610" t="s">
        <v>34</v>
      </c>
      <c r="E610" t="s">
        <v>95</v>
      </c>
      <c r="F610" t="s">
        <v>58</v>
      </c>
      <c r="G610" t="s">
        <v>58</v>
      </c>
      <c r="H610">
        <v>182553687</v>
      </c>
    </row>
    <row r="611" spans="1:8" hidden="1" x14ac:dyDescent="0.35">
      <c r="A611" t="s">
        <v>101</v>
      </c>
      <c r="B611" t="s">
        <v>15</v>
      </c>
      <c r="C611" t="s">
        <v>35</v>
      </c>
      <c r="D611" t="s">
        <v>34</v>
      </c>
      <c r="E611" t="s">
        <v>96</v>
      </c>
      <c r="F611" t="s">
        <v>58</v>
      </c>
      <c r="G611" t="s">
        <v>58</v>
      </c>
      <c r="H611">
        <v>182553687</v>
      </c>
    </row>
    <row r="612" spans="1:8" hidden="1" x14ac:dyDescent="0.35">
      <c r="A612" t="s">
        <v>101</v>
      </c>
      <c r="B612" t="s">
        <v>15</v>
      </c>
      <c r="C612" t="s">
        <v>35</v>
      </c>
      <c r="D612" t="s">
        <v>34</v>
      </c>
      <c r="E612" t="s">
        <v>97</v>
      </c>
      <c r="F612" t="s">
        <v>58</v>
      </c>
      <c r="G612" t="s">
        <v>58</v>
      </c>
      <c r="H612">
        <v>182553687</v>
      </c>
    </row>
    <row r="613" spans="1:8" hidden="1" x14ac:dyDescent="0.35">
      <c r="A613" t="s">
        <v>101</v>
      </c>
      <c r="B613" t="s">
        <v>15</v>
      </c>
      <c r="C613" t="s">
        <v>35</v>
      </c>
      <c r="D613" t="s">
        <v>34</v>
      </c>
      <c r="E613" t="s">
        <v>98</v>
      </c>
      <c r="F613" t="s">
        <v>58</v>
      </c>
      <c r="G613" t="s">
        <v>58</v>
      </c>
      <c r="H613">
        <v>182553687</v>
      </c>
    </row>
    <row r="614" spans="1:8" hidden="1" x14ac:dyDescent="0.35">
      <c r="A614" t="s">
        <v>101</v>
      </c>
      <c r="B614" t="s">
        <v>15</v>
      </c>
      <c r="C614" t="s">
        <v>99</v>
      </c>
      <c r="D614" t="s">
        <v>32</v>
      </c>
      <c r="E614" t="s">
        <v>95</v>
      </c>
      <c r="F614">
        <v>2.1363578375713659E-2</v>
      </c>
      <c r="G614">
        <v>39</v>
      </c>
      <c r="H614">
        <v>182553687</v>
      </c>
    </row>
    <row r="615" spans="1:8" hidden="1" x14ac:dyDescent="0.35">
      <c r="A615" t="s">
        <v>101</v>
      </c>
      <c r="B615" t="s">
        <v>15</v>
      </c>
      <c r="C615" t="s">
        <v>99</v>
      </c>
      <c r="D615" t="s">
        <v>32</v>
      </c>
      <c r="E615" t="s">
        <v>96</v>
      </c>
      <c r="F615">
        <v>1.9720226192966459E-2</v>
      </c>
      <c r="G615">
        <v>36</v>
      </c>
      <c r="H615">
        <v>182553687</v>
      </c>
    </row>
    <row r="616" spans="1:8" hidden="1" x14ac:dyDescent="0.35">
      <c r="A616" t="s">
        <v>101</v>
      </c>
      <c r="B616" t="s">
        <v>15</v>
      </c>
      <c r="C616" t="s">
        <v>99</v>
      </c>
      <c r="D616" t="s">
        <v>32</v>
      </c>
      <c r="E616" t="s">
        <v>97</v>
      </c>
      <c r="F616">
        <v>1.424238558380911E-2</v>
      </c>
      <c r="G616">
        <v>26</v>
      </c>
      <c r="H616">
        <v>182553687</v>
      </c>
    </row>
    <row r="617" spans="1:8" hidden="1" x14ac:dyDescent="0.35">
      <c r="A617" t="s">
        <v>101</v>
      </c>
      <c r="B617" t="s">
        <v>15</v>
      </c>
      <c r="C617" t="s">
        <v>99</v>
      </c>
      <c r="D617" t="s">
        <v>32</v>
      </c>
      <c r="E617" t="s">
        <v>98</v>
      </c>
      <c r="F617">
        <v>1.314681746197764E-2</v>
      </c>
      <c r="G617">
        <v>24</v>
      </c>
      <c r="H617">
        <v>182553687</v>
      </c>
    </row>
    <row r="618" spans="1:8" hidden="1" x14ac:dyDescent="0.35">
      <c r="A618" t="s">
        <v>101</v>
      </c>
      <c r="B618" t="s">
        <v>15</v>
      </c>
      <c r="C618" t="s">
        <v>99</v>
      </c>
      <c r="D618" t="s">
        <v>33</v>
      </c>
      <c r="E618" t="s">
        <v>95</v>
      </c>
      <c r="F618">
        <v>1.9720226192966459E-2</v>
      </c>
      <c r="G618">
        <v>36</v>
      </c>
      <c r="H618">
        <v>182553687</v>
      </c>
    </row>
    <row r="619" spans="1:8" hidden="1" x14ac:dyDescent="0.35">
      <c r="A619" t="s">
        <v>101</v>
      </c>
      <c r="B619" t="s">
        <v>15</v>
      </c>
      <c r="C619" t="s">
        <v>99</v>
      </c>
      <c r="D619" t="s">
        <v>33</v>
      </c>
      <c r="E619" t="s">
        <v>96</v>
      </c>
      <c r="F619">
        <v>1.7529089949303519E-2</v>
      </c>
      <c r="G619">
        <v>32</v>
      </c>
      <c r="H619">
        <v>182553687</v>
      </c>
    </row>
    <row r="620" spans="1:8" hidden="1" x14ac:dyDescent="0.35">
      <c r="A620" t="s">
        <v>101</v>
      </c>
      <c r="B620" t="s">
        <v>15</v>
      </c>
      <c r="C620" t="s">
        <v>99</v>
      </c>
      <c r="D620" t="s">
        <v>33</v>
      </c>
      <c r="E620" t="s">
        <v>97</v>
      </c>
      <c r="F620">
        <v>1.205124934014617E-2</v>
      </c>
      <c r="G620">
        <v>22</v>
      </c>
      <c r="H620">
        <v>182553687</v>
      </c>
    </row>
    <row r="621" spans="1:8" hidden="1" x14ac:dyDescent="0.35">
      <c r="A621" t="s">
        <v>101</v>
      </c>
      <c r="B621" t="s">
        <v>15</v>
      </c>
      <c r="C621" t="s">
        <v>99</v>
      </c>
      <c r="D621" t="s">
        <v>33</v>
      </c>
      <c r="E621" t="s">
        <v>98</v>
      </c>
      <c r="F621">
        <v>1.25990334010619E-2</v>
      </c>
      <c r="G621">
        <v>23</v>
      </c>
      <c r="H621">
        <v>182553687</v>
      </c>
    </row>
    <row r="622" spans="1:8" hidden="1" x14ac:dyDescent="0.35">
      <c r="A622" t="s">
        <v>101</v>
      </c>
      <c r="B622" t="s">
        <v>15</v>
      </c>
      <c r="C622" t="s">
        <v>99</v>
      </c>
      <c r="D622" t="s">
        <v>34</v>
      </c>
      <c r="E622" t="s">
        <v>95</v>
      </c>
      <c r="F622" t="s">
        <v>58</v>
      </c>
      <c r="G622" t="s">
        <v>58</v>
      </c>
      <c r="H622">
        <v>182553687</v>
      </c>
    </row>
    <row r="623" spans="1:8" hidden="1" x14ac:dyDescent="0.35">
      <c r="A623" t="s">
        <v>101</v>
      </c>
      <c r="B623" t="s">
        <v>15</v>
      </c>
      <c r="C623" t="s">
        <v>99</v>
      </c>
      <c r="D623" t="s">
        <v>34</v>
      </c>
      <c r="E623" t="s">
        <v>96</v>
      </c>
      <c r="F623" t="s">
        <v>58</v>
      </c>
      <c r="G623" t="s">
        <v>58</v>
      </c>
      <c r="H623">
        <v>182553687</v>
      </c>
    </row>
    <row r="624" spans="1:8" hidden="1" x14ac:dyDescent="0.35">
      <c r="A624" t="s">
        <v>101</v>
      </c>
      <c r="B624" t="s">
        <v>15</v>
      </c>
      <c r="C624" t="s">
        <v>99</v>
      </c>
      <c r="D624" t="s">
        <v>34</v>
      </c>
      <c r="E624" t="s">
        <v>97</v>
      </c>
      <c r="F624" t="s">
        <v>58</v>
      </c>
      <c r="G624" t="s">
        <v>58</v>
      </c>
      <c r="H624">
        <v>182553687</v>
      </c>
    </row>
    <row r="625" spans="1:8" hidden="1" x14ac:dyDescent="0.35">
      <c r="A625" t="s">
        <v>101</v>
      </c>
      <c r="B625" t="s">
        <v>15</v>
      </c>
      <c r="C625" t="s">
        <v>99</v>
      </c>
      <c r="D625" t="s">
        <v>34</v>
      </c>
      <c r="E625" t="s">
        <v>98</v>
      </c>
      <c r="F625" t="s">
        <v>58</v>
      </c>
      <c r="G625" t="s">
        <v>58</v>
      </c>
      <c r="H625">
        <v>182553687</v>
      </c>
    </row>
    <row r="626" spans="1:8" hidden="1" x14ac:dyDescent="0.35">
      <c r="A626" t="s">
        <v>101</v>
      </c>
      <c r="B626" t="s">
        <v>16</v>
      </c>
      <c r="C626" t="s">
        <v>32</v>
      </c>
      <c r="D626" t="s">
        <v>32</v>
      </c>
      <c r="E626" t="s">
        <v>95</v>
      </c>
      <c r="F626">
        <v>5.6421758274320687E-2</v>
      </c>
      <c r="G626">
        <v>103</v>
      </c>
      <c r="H626">
        <v>182553687</v>
      </c>
    </row>
    <row r="627" spans="1:8" hidden="1" x14ac:dyDescent="0.35">
      <c r="A627" t="s">
        <v>101</v>
      </c>
      <c r="B627" t="s">
        <v>16</v>
      </c>
      <c r="C627" t="s">
        <v>32</v>
      </c>
      <c r="D627" t="s">
        <v>32</v>
      </c>
      <c r="E627" t="s">
        <v>96</v>
      </c>
      <c r="F627">
        <v>5.6969542335236427E-2</v>
      </c>
      <c r="G627">
        <v>104</v>
      </c>
      <c r="H627">
        <v>182553687</v>
      </c>
    </row>
    <row r="628" spans="1:8" hidden="1" x14ac:dyDescent="0.35">
      <c r="A628" t="s">
        <v>101</v>
      </c>
      <c r="B628" t="s">
        <v>16</v>
      </c>
      <c r="C628" t="s">
        <v>32</v>
      </c>
      <c r="D628" t="s">
        <v>32</v>
      </c>
      <c r="E628" t="s">
        <v>97</v>
      </c>
      <c r="F628">
        <v>4.2727156751427318E-2</v>
      </c>
      <c r="G628">
        <v>78</v>
      </c>
      <c r="H628">
        <v>182553687</v>
      </c>
    </row>
    <row r="629" spans="1:8" hidden="1" x14ac:dyDescent="0.35">
      <c r="A629" t="s">
        <v>101</v>
      </c>
      <c r="B629" t="s">
        <v>16</v>
      </c>
      <c r="C629" t="s">
        <v>32</v>
      </c>
      <c r="D629" t="s">
        <v>32</v>
      </c>
      <c r="E629" t="s">
        <v>98</v>
      </c>
      <c r="F629">
        <v>2.2459146497545129E-2</v>
      </c>
      <c r="G629">
        <v>41</v>
      </c>
      <c r="H629">
        <v>182553687</v>
      </c>
    </row>
    <row r="630" spans="1:8" hidden="1" x14ac:dyDescent="0.35">
      <c r="A630" t="s">
        <v>101</v>
      </c>
      <c r="B630" t="s">
        <v>16</v>
      </c>
      <c r="C630" t="s">
        <v>32</v>
      </c>
      <c r="D630" t="s">
        <v>33</v>
      </c>
      <c r="E630" t="s">
        <v>95</v>
      </c>
      <c r="F630">
        <v>5.313505390882628E-2</v>
      </c>
      <c r="G630">
        <v>97</v>
      </c>
      <c r="H630">
        <v>182553687</v>
      </c>
    </row>
    <row r="631" spans="1:8" hidden="1" x14ac:dyDescent="0.35">
      <c r="A631" t="s">
        <v>101</v>
      </c>
      <c r="B631" t="s">
        <v>16</v>
      </c>
      <c r="C631" t="s">
        <v>32</v>
      </c>
      <c r="D631" t="s">
        <v>33</v>
      </c>
      <c r="E631" t="s">
        <v>96</v>
      </c>
      <c r="F631">
        <v>5.0396133604247613E-2</v>
      </c>
      <c r="G631">
        <v>92</v>
      </c>
      <c r="H631">
        <v>182553687</v>
      </c>
    </row>
    <row r="632" spans="1:8" hidden="1" x14ac:dyDescent="0.35">
      <c r="A632" t="s">
        <v>101</v>
      </c>
      <c r="B632" t="s">
        <v>16</v>
      </c>
      <c r="C632" t="s">
        <v>32</v>
      </c>
      <c r="D632" t="s">
        <v>33</v>
      </c>
      <c r="E632" t="s">
        <v>97</v>
      </c>
      <c r="F632">
        <v>3.7249316142269971E-2</v>
      </c>
      <c r="G632">
        <v>68</v>
      </c>
      <c r="H632">
        <v>182553687</v>
      </c>
    </row>
    <row r="633" spans="1:8" hidden="1" x14ac:dyDescent="0.35">
      <c r="A633" t="s">
        <v>101</v>
      </c>
      <c r="B633" t="s">
        <v>16</v>
      </c>
      <c r="C633" t="s">
        <v>32</v>
      </c>
      <c r="D633" t="s">
        <v>33</v>
      </c>
      <c r="E633" t="s">
        <v>98</v>
      </c>
      <c r="F633">
        <v>2.2459146497545129E-2</v>
      </c>
      <c r="G633">
        <v>41</v>
      </c>
      <c r="H633">
        <v>182553687</v>
      </c>
    </row>
    <row r="634" spans="1:8" hidden="1" x14ac:dyDescent="0.35">
      <c r="A634" t="s">
        <v>101</v>
      </c>
      <c r="B634" t="s">
        <v>16</v>
      </c>
      <c r="C634" t="s">
        <v>32</v>
      </c>
      <c r="D634" t="s">
        <v>34</v>
      </c>
      <c r="E634" t="s">
        <v>95</v>
      </c>
      <c r="F634" t="s">
        <v>58</v>
      </c>
      <c r="G634" t="s">
        <v>58</v>
      </c>
      <c r="H634">
        <v>182553687</v>
      </c>
    </row>
    <row r="635" spans="1:8" hidden="1" x14ac:dyDescent="0.35">
      <c r="A635" t="s">
        <v>101</v>
      </c>
      <c r="B635" t="s">
        <v>16</v>
      </c>
      <c r="C635" t="s">
        <v>32</v>
      </c>
      <c r="D635" t="s">
        <v>34</v>
      </c>
      <c r="E635" t="s">
        <v>96</v>
      </c>
      <c r="F635">
        <v>6.5734087309888192E-3</v>
      </c>
      <c r="G635">
        <v>12</v>
      </c>
      <c r="H635">
        <v>182553687</v>
      </c>
    </row>
    <row r="636" spans="1:8" hidden="1" x14ac:dyDescent="0.35">
      <c r="A636" t="s">
        <v>101</v>
      </c>
      <c r="B636" t="s">
        <v>16</v>
      </c>
      <c r="C636" t="s">
        <v>32</v>
      </c>
      <c r="D636" t="s">
        <v>34</v>
      </c>
      <c r="E636" t="s">
        <v>97</v>
      </c>
      <c r="F636">
        <v>5.477840609157349E-3</v>
      </c>
      <c r="G636">
        <v>10</v>
      </c>
      <c r="H636">
        <v>182553687</v>
      </c>
    </row>
    <row r="637" spans="1:8" hidden="1" x14ac:dyDescent="0.35">
      <c r="A637" t="s">
        <v>101</v>
      </c>
      <c r="B637" t="s">
        <v>16</v>
      </c>
      <c r="C637" t="s">
        <v>32</v>
      </c>
      <c r="D637" t="s">
        <v>34</v>
      </c>
      <c r="E637" t="s">
        <v>98</v>
      </c>
      <c r="F637" t="s">
        <v>58</v>
      </c>
      <c r="G637" t="s">
        <v>58</v>
      </c>
      <c r="H637">
        <v>182553687</v>
      </c>
    </row>
    <row r="638" spans="1:8" hidden="1" x14ac:dyDescent="0.35">
      <c r="A638" t="s">
        <v>101</v>
      </c>
      <c r="B638" t="s">
        <v>16</v>
      </c>
      <c r="C638" t="s">
        <v>36</v>
      </c>
      <c r="D638" t="s">
        <v>32</v>
      </c>
      <c r="E638" t="s">
        <v>95</v>
      </c>
      <c r="F638" t="s">
        <v>58</v>
      </c>
      <c r="G638" t="s">
        <v>58</v>
      </c>
      <c r="H638">
        <v>182553687</v>
      </c>
    </row>
    <row r="639" spans="1:8" hidden="1" x14ac:dyDescent="0.35">
      <c r="A639" t="s">
        <v>101</v>
      </c>
      <c r="B639" t="s">
        <v>16</v>
      </c>
      <c r="C639" t="s">
        <v>36</v>
      </c>
      <c r="D639" t="s">
        <v>32</v>
      </c>
      <c r="E639" t="s">
        <v>96</v>
      </c>
      <c r="F639">
        <v>7.1211927919045534E-3</v>
      </c>
      <c r="G639">
        <v>13</v>
      </c>
      <c r="H639">
        <v>182553687</v>
      </c>
    </row>
    <row r="640" spans="1:8" hidden="1" x14ac:dyDescent="0.35">
      <c r="A640" t="s">
        <v>101</v>
      </c>
      <c r="B640" t="s">
        <v>16</v>
      </c>
      <c r="C640" t="s">
        <v>36</v>
      </c>
      <c r="D640" t="s">
        <v>32</v>
      </c>
      <c r="E640" t="s">
        <v>97</v>
      </c>
      <c r="F640" t="s">
        <v>58</v>
      </c>
      <c r="G640" t="s">
        <v>58</v>
      </c>
      <c r="H640">
        <v>182553687</v>
      </c>
    </row>
    <row r="641" spans="1:8" hidden="1" x14ac:dyDescent="0.35">
      <c r="A641" t="s">
        <v>101</v>
      </c>
      <c r="B641" t="s">
        <v>16</v>
      </c>
      <c r="C641" t="s">
        <v>36</v>
      </c>
      <c r="D641" t="s">
        <v>32</v>
      </c>
      <c r="E641" t="s">
        <v>98</v>
      </c>
      <c r="F641" t="s">
        <v>58</v>
      </c>
      <c r="G641" t="s">
        <v>58</v>
      </c>
      <c r="H641">
        <v>182553687</v>
      </c>
    </row>
    <row r="642" spans="1:8" hidden="1" x14ac:dyDescent="0.35">
      <c r="A642" t="s">
        <v>101</v>
      </c>
      <c r="B642" t="s">
        <v>16</v>
      </c>
      <c r="C642" t="s">
        <v>36</v>
      </c>
      <c r="D642" t="s">
        <v>33</v>
      </c>
      <c r="E642" t="s">
        <v>95</v>
      </c>
      <c r="F642" t="s">
        <v>58</v>
      </c>
      <c r="G642" t="s">
        <v>58</v>
      </c>
      <c r="H642">
        <v>182553687</v>
      </c>
    </row>
    <row r="643" spans="1:8" hidden="1" x14ac:dyDescent="0.35">
      <c r="A643" t="s">
        <v>101</v>
      </c>
      <c r="B643" t="s">
        <v>16</v>
      </c>
      <c r="C643" t="s">
        <v>36</v>
      </c>
      <c r="D643" t="s">
        <v>33</v>
      </c>
      <c r="E643" t="s">
        <v>96</v>
      </c>
      <c r="F643">
        <v>6.5734087309888192E-3</v>
      </c>
      <c r="G643">
        <v>12</v>
      </c>
      <c r="H643">
        <v>182553687</v>
      </c>
    </row>
    <row r="644" spans="1:8" hidden="1" x14ac:dyDescent="0.35">
      <c r="A644" t="s">
        <v>101</v>
      </c>
      <c r="B644" t="s">
        <v>16</v>
      </c>
      <c r="C644" t="s">
        <v>36</v>
      </c>
      <c r="D644" t="s">
        <v>33</v>
      </c>
      <c r="E644" t="s">
        <v>97</v>
      </c>
      <c r="F644" t="s">
        <v>58</v>
      </c>
      <c r="G644" t="s">
        <v>58</v>
      </c>
      <c r="H644">
        <v>182553687</v>
      </c>
    </row>
    <row r="645" spans="1:8" hidden="1" x14ac:dyDescent="0.35">
      <c r="A645" t="s">
        <v>101</v>
      </c>
      <c r="B645" t="s">
        <v>16</v>
      </c>
      <c r="C645" t="s">
        <v>36</v>
      </c>
      <c r="D645" t="s">
        <v>33</v>
      </c>
      <c r="E645" t="s">
        <v>98</v>
      </c>
      <c r="F645" t="s">
        <v>58</v>
      </c>
      <c r="G645" t="s">
        <v>58</v>
      </c>
      <c r="H645">
        <v>182553687</v>
      </c>
    </row>
    <row r="646" spans="1:8" hidden="1" x14ac:dyDescent="0.35">
      <c r="A646" t="s">
        <v>101</v>
      </c>
      <c r="B646" t="s">
        <v>16</v>
      </c>
      <c r="C646" t="s">
        <v>36</v>
      </c>
      <c r="D646" t="s">
        <v>34</v>
      </c>
      <c r="E646" t="s">
        <v>95</v>
      </c>
      <c r="F646" t="s">
        <v>58</v>
      </c>
      <c r="G646" t="s">
        <v>58</v>
      </c>
      <c r="H646">
        <v>182553687</v>
      </c>
    </row>
    <row r="647" spans="1:8" hidden="1" x14ac:dyDescent="0.35">
      <c r="A647" t="s">
        <v>101</v>
      </c>
      <c r="B647" t="s">
        <v>16</v>
      </c>
      <c r="C647" t="s">
        <v>36</v>
      </c>
      <c r="D647" t="s">
        <v>34</v>
      </c>
      <c r="E647" t="s">
        <v>96</v>
      </c>
      <c r="F647" t="s">
        <v>58</v>
      </c>
      <c r="G647" t="s">
        <v>58</v>
      </c>
      <c r="H647">
        <v>182553687</v>
      </c>
    </row>
    <row r="648" spans="1:8" hidden="1" x14ac:dyDescent="0.35">
      <c r="A648" t="s">
        <v>101</v>
      </c>
      <c r="B648" t="s">
        <v>16</v>
      </c>
      <c r="C648" t="s">
        <v>36</v>
      </c>
      <c r="D648" t="s">
        <v>34</v>
      </c>
      <c r="E648" t="s">
        <v>97</v>
      </c>
      <c r="F648" t="s">
        <v>58</v>
      </c>
      <c r="G648" t="s">
        <v>58</v>
      </c>
      <c r="H648">
        <v>182553687</v>
      </c>
    </row>
    <row r="649" spans="1:8" hidden="1" x14ac:dyDescent="0.35">
      <c r="A649" t="s">
        <v>101</v>
      </c>
      <c r="B649" t="s">
        <v>16</v>
      </c>
      <c r="C649" t="s">
        <v>36</v>
      </c>
      <c r="D649" t="s">
        <v>34</v>
      </c>
      <c r="E649" t="s">
        <v>98</v>
      </c>
      <c r="F649" t="s">
        <v>58</v>
      </c>
      <c r="G649" t="s">
        <v>58</v>
      </c>
      <c r="H649">
        <v>182553687</v>
      </c>
    </row>
    <row r="650" spans="1:8" hidden="1" x14ac:dyDescent="0.35">
      <c r="A650" t="s">
        <v>101</v>
      </c>
      <c r="B650" t="s">
        <v>16</v>
      </c>
      <c r="C650" t="s">
        <v>35</v>
      </c>
      <c r="D650" t="s">
        <v>32</v>
      </c>
      <c r="E650" t="s">
        <v>95</v>
      </c>
      <c r="F650">
        <v>3.1771475533112617E-2</v>
      </c>
      <c r="G650">
        <v>58</v>
      </c>
      <c r="H650">
        <v>182553687</v>
      </c>
    </row>
    <row r="651" spans="1:8" hidden="1" x14ac:dyDescent="0.35">
      <c r="A651" t="s">
        <v>101</v>
      </c>
      <c r="B651" t="s">
        <v>16</v>
      </c>
      <c r="C651" t="s">
        <v>35</v>
      </c>
      <c r="D651" t="s">
        <v>32</v>
      </c>
      <c r="E651" t="s">
        <v>96</v>
      </c>
      <c r="F651">
        <v>3.2867043654944091E-2</v>
      </c>
      <c r="G651">
        <v>60</v>
      </c>
      <c r="H651">
        <v>182553687</v>
      </c>
    </row>
    <row r="652" spans="1:8" hidden="1" x14ac:dyDescent="0.35">
      <c r="A652" t="s">
        <v>101</v>
      </c>
      <c r="B652" t="s">
        <v>16</v>
      </c>
      <c r="C652" t="s">
        <v>35</v>
      </c>
      <c r="D652" t="s">
        <v>32</v>
      </c>
      <c r="E652" t="s">
        <v>97</v>
      </c>
      <c r="F652">
        <v>2.0815794314797929E-2</v>
      </c>
      <c r="G652">
        <v>38</v>
      </c>
      <c r="H652">
        <v>182553687</v>
      </c>
    </row>
    <row r="653" spans="1:8" hidden="1" x14ac:dyDescent="0.35">
      <c r="A653" t="s">
        <v>101</v>
      </c>
      <c r="B653" t="s">
        <v>16</v>
      </c>
      <c r="C653" t="s">
        <v>35</v>
      </c>
      <c r="D653" t="s">
        <v>32</v>
      </c>
      <c r="E653" t="s">
        <v>98</v>
      </c>
      <c r="F653">
        <v>1.314681746197764E-2</v>
      </c>
      <c r="G653">
        <v>24</v>
      </c>
      <c r="H653">
        <v>182553687</v>
      </c>
    </row>
    <row r="654" spans="1:8" hidden="1" x14ac:dyDescent="0.35">
      <c r="A654" t="s">
        <v>101</v>
      </c>
      <c r="B654" t="s">
        <v>16</v>
      </c>
      <c r="C654" t="s">
        <v>35</v>
      </c>
      <c r="D654" t="s">
        <v>33</v>
      </c>
      <c r="E654" t="s">
        <v>95</v>
      </c>
      <c r="F654">
        <v>3.012812335036542E-2</v>
      </c>
      <c r="G654">
        <v>55</v>
      </c>
      <c r="H654">
        <v>182553687</v>
      </c>
    </row>
    <row r="655" spans="1:8" hidden="1" x14ac:dyDescent="0.35">
      <c r="A655" t="s">
        <v>101</v>
      </c>
      <c r="B655" t="s">
        <v>16</v>
      </c>
      <c r="C655" t="s">
        <v>35</v>
      </c>
      <c r="D655" t="s">
        <v>33</v>
      </c>
      <c r="E655" t="s">
        <v>96</v>
      </c>
      <c r="F655">
        <v>2.903255522853395E-2</v>
      </c>
      <c r="G655">
        <v>53</v>
      </c>
      <c r="H655">
        <v>182553687</v>
      </c>
    </row>
    <row r="656" spans="1:8" hidden="1" x14ac:dyDescent="0.35">
      <c r="A656" t="s">
        <v>101</v>
      </c>
      <c r="B656" t="s">
        <v>16</v>
      </c>
      <c r="C656" t="s">
        <v>35</v>
      </c>
      <c r="D656" t="s">
        <v>33</v>
      </c>
      <c r="E656" t="s">
        <v>97</v>
      </c>
      <c r="F656">
        <v>1.9172442132050719E-2</v>
      </c>
      <c r="G656">
        <v>35</v>
      </c>
      <c r="H656">
        <v>182553687</v>
      </c>
    </row>
    <row r="657" spans="1:8" hidden="1" x14ac:dyDescent="0.35">
      <c r="A657" t="s">
        <v>101</v>
      </c>
      <c r="B657" t="s">
        <v>16</v>
      </c>
      <c r="C657" t="s">
        <v>35</v>
      </c>
      <c r="D657" t="s">
        <v>33</v>
      </c>
      <c r="E657" t="s">
        <v>98</v>
      </c>
      <c r="F657">
        <v>1.314681746197764E-2</v>
      </c>
      <c r="G657">
        <v>24</v>
      </c>
      <c r="H657">
        <v>182553687</v>
      </c>
    </row>
    <row r="658" spans="1:8" hidden="1" x14ac:dyDescent="0.35">
      <c r="A658" t="s">
        <v>101</v>
      </c>
      <c r="B658" t="s">
        <v>16</v>
      </c>
      <c r="C658" t="s">
        <v>35</v>
      </c>
      <c r="D658" t="s">
        <v>34</v>
      </c>
      <c r="E658" t="s">
        <v>95</v>
      </c>
      <c r="F658" t="s">
        <v>58</v>
      </c>
      <c r="G658" t="s">
        <v>58</v>
      </c>
      <c r="H658">
        <v>182553687</v>
      </c>
    </row>
    <row r="659" spans="1:8" hidden="1" x14ac:dyDescent="0.35">
      <c r="A659" t="s">
        <v>101</v>
      </c>
      <c r="B659" t="s">
        <v>16</v>
      </c>
      <c r="C659" t="s">
        <v>35</v>
      </c>
      <c r="D659" t="s">
        <v>34</v>
      </c>
      <c r="E659" t="s">
        <v>96</v>
      </c>
      <c r="F659" t="s">
        <v>58</v>
      </c>
      <c r="G659" t="s">
        <v>58</v>
      </c>
      <c r="H659">
        <v>182553687</v>
      </c>
    </row>
    <row r="660" spans="1:8" hidden="1" x14ac:dyDescent="0.35">
      <c r="A660" t="s">
        <v>101</v>
      </c>
      <c r="B660" t="s">
        <v>16</v>
      </c>
      <c r="C660" t="s">
        <v>35</v>
      </c>
      <c r="D660" t="s">
        <v>34</v>
      </c>
      <c r="E660" t="s">
        <v>97</v>
      </c>
      <c r="F660" t="s">
        <v>58</v>
      </c>
      <c r="G660" t="s">
        <v>58</v>
      </c>
      <c r="H660">
        <v>182553687</v>
      </c>
    </row>
    <row r="661" spans="1:8" hidden="1" x14ac:dyDescent="0.35">
      <c r="A661" t="s">
        <v>101</v>
      </c>
      <c r="B661" t="s">
        <v>16</v>
      </c>
      <c r="C661" t="s">
        <v>35</v>
      </c>
      <c r="D661" t="s">
        <v>34</v>
      </c>
      <c r="E661" t="s">
        <v>98</v>
      </c>
      <c r="F661" t="s">
        <v>58</v>
      </c>
      <c r="G661" t="s">
        <v>58</v>
      </c>
      <c r="H661">
        <v>182553687</v>
      </c>
    </row>
    <row r="662" spans="1:8" hidden="1" x14ac:dyDescent="0.35">
      <c r="A662" t="s">
        <v>101</v>
      </c>
      <c r="B662" t="s">
        <v>16</v>
      </c>
      <c r="C662" t="s">
        <v>99</v>
      </c>
      <c r="D662" t="s">
        <v>32</v>
      </c>
      <c r="E662" t="s">
        <v>95</v>
      </c>
      <c r="F662">
        <v>2.0815794314797929E-2</v>
      </c>
      <c r="G662">
        <v>38</v>
      </c>
      <c r="H662">
        <v>182553687</v>
      </c>
    </row>
    <row r="663" spans="1:8" hidden="1" x14ac:dyDescent="0.35">
      <c r="A663" t="s">
        <v>101</v>
      </c>
      <c r="B663" t="s">
        <v>16</v>
      </c>
      <c r="C663" t="s">
        <v>99</v>
      </c>
      <c r="D663" t="s">
        <v>32</v>
      </c>
      <c r="E663" t="s">
        <v>96</v>
      </c>
      <c r="F663">
        <v>1.6981305888387779E-2</v>
      </c>
      <c r="G663">
        <v>31</v>
      </c>
      <c r="H663">
        <v>182553687</v>
      </c>
    </row>
    <row r="664" spans="1:8" hidden="1" x14ac:dyDescent="0.35">
      <c r="A664" t="s">
        <v>101</v>
      </c>
      <c r="B664" t="s">
        <v>16</v>
      </c>
      <c r="C664" t="s">
        <v>99</v>
      </c>
      <c r="D664" t="s">
        <v>32</v>
      </c>
      <c r="E664" t="s">
        <v>97</v>
      </c>
      <c r="F664">
        <v>1.9172442132050719E-2</v>
      </c>
      <c r="G664">
        <v>35</v>
      </c>
      <c r="H664">
        <v>182553687</v>
      </c>
    </row>
    <row r="665" spans="1:8" hidden="1" x14ac:dyDescent="0.35">
      <c r="A665" t="s">
        <v>101</v>
      </c>
      <c r="B665" t="s">
        <v>16</v>
      </c>
      <c r="C665" t="s">
        <v>99</v>
      </c>
      <c r="D665" t="s">
        <v>32</v>
      </c>
      <c r="E665" t="s">
        <v>98</v>
      </c>
      <c r="F665">
        <v>5.477840609157349E-3</v>
      </c>
      <c r="G665">
        <v>10</v>
      </c>
      <c r="H665">
        <v>182553687</v>
      </c>
    </row>
    <row r="666" spans="1:8" hidden="1" x14ac:dyDescent="0.35">
      <c r="A666" t="s">
        <v>101</v>
      </c>
      <c r="B666" t="s">
        <v>16</v>
      </c>
      <c r="C666" t="s">
        <v>99</v>
      </c>
      <c r="D666" t="s">
        <v>33</v>
      </c>
      <c r="E666" t="s">
        <v>95</v>
      </c>
      <c r="F666">
        <v>1.9172442132050719E-2</v>
      </c>
      <c r="G666">
        <v>35</v>
      </c>
      <c r="H666">
        <v>182553687</v>
      </c>
    </row>
    <row r="667" spans="1:8" hidden="1" x14ac:dyDescent="0.35">
      <c r="A667" t="s">
        <v>101</v>
      </c>
      <c r="B667" t="s">
        <v>16</v>
      </c>
      <c r="C667" t="s">
        <v>99</v>
      </c>
      <c r="D667" t="s">
        <v>33</v>
      </c>
      <c r="E667" t="s">
        <v>96</v>
      </c>
      <c r="F667">
        <v>1.479016964472484E-2</v>
      </c>
      <c r="G667">
        <v>27</v>
      </c>
      <c r="H667">
        <v>182553687</v>
      </c>
    </row>
    <row r="668" spans="1:8" hidden="1" x14ac:dyDescent="0.35">
      <c r="A668" t="s">
        <v>101</v>
      </c>
      <c r="B668" t="s">
        <v>16</v>
      </c>
      <c r="C668" t="s">
        <v>99</v>
      </c>
      <c r="D668" t="s">
        <v>33</v>
      </c>
      <c r="E668" t="s">
        <v>97</v>
      </c>
      <c r="F668">
        <v>1.6433521827472049E-2</v>
      </c>
      <c r="G668">
        <v>30</v>
      </c>
      <c r="H668">
        <v>182553687</v>
      </c>
    </row>
    <row r="669" spans="1:8" hidden="1" x14ac:dyDescent="0.35">
      <c r="A669" t="s">
        <v>101</v>
      </c>
      <c r="B669" t="s">
        <v>16</v>
      </c>
      <c r="C669" t="s">
        <v>99</v>
      </c>
      <c r="D669" t="s">
        <v>33</v>
      </c>
      <c r="E669" t="s">
        <v>98</v>
      </c>
      <c r="F669">
        <v>5.477840609157349E-3</v>
      </c>
      <c r="G669">
        <v>10</v>
      </c>
      <c r="H669">
        <v>182553687</v>
      </c>
    </row>
    <row r="670" spans="1:8" hidden="1" x14ac:dyDescent="0.35">
      <c r="A670" t="s">
        <v>101</v>
      </c>
      <c r="B670" t="s">
        <v>16</v>
      </c>
      <c r="C670" t="s">
        <v>99</v>
      </c>
      <c r="D670" t="s">
        <v>34</v>
      </c>
      <c r="E670" t="s">
        <v>95</v>
      </c>
      <c r="F670" t="s">
        <v>58</v>
      </c>
      <c r="G670" t="s">
        <v>58</v>
      </c>
      <c r="H670">
        <v>182553687</v>
      </c>
    </row>
    <row r="671" spans="1:8" hidden="1" x14ac:dyDescent="0.35">
      <c r="A671" t="s">
        <v>101</v>
      </c>
      <c r="B671" t="s">
        <v>16</v>
      </c>
      <c r="C671" t="s">
        <v>99</v>
      </c>
      <c r="D671" t="s">
        <v>34</v>
      </c>
      <c r="E671" t="s">
        <v>96</v>
      </c>
      <c r="F671" t="s">
        <v>58</v>
      </c>
      <c r="G671" t="s">
        <v>58</v>
      </c>
      <c r="H671">
        <v>182553687</v>
      </c>
    </row>
    <row r="672" spans="1:8" hidden="1" x14ac:dyDescent="0.35">
      <c r="A672" t="s">
        <v>101</v>
      </c>
      <c r="B672" t="s">
        <v>16</v>
      </c>
      <c r="C672" t="s">
        <v>99</v>
      </c>
      <c r="D672" t="s">
        <v>34</v>
      </c>
      <c r="E672" t="s">
        <v>97</v>
      </c>
      <c r="F672" t="s">
        <v>58</v>
      </c>
      <c r="G672" t="s">
        <v>58</v>
      </c>
      <c r="H672">
        <v>182553687</v>
      </c>
    </row>
    <row r="673" spans="1:8" hidden="1" x14ac:dyDescent="0.35">
      <c r="A673" t="s">
        <v>101</v>
      </c>
      <c r="B673" t="s">
        <v>16</v>
      </c>
      <c r="C673" t="s">
        <v>99</v>
      </c>
      <c r="D673" t="s">
        <v>34</v>
      </c>
      <c r="E673" t="s">
        <v>98</v>
      </c>
      <c r="F673" t="s">
        <v>58</v>
      </c>
      <c r="G673" t="s">
        <v>58</v>
      </c>
      <c r="H673">
        <v>182553687</v>
      </c>
    </row>
    <row r="674" spans="1:8" hidden="1" x14ac:dyDescent="0.35">
      <c r="A674" t="s">
        <v>101</v>
      </c>
      <c r="B674" t="s">
        <v>17</v>
      </c>
      <c r="C674" t="s">
        <v>32</v>
      </c>
      <c r="D674" t="s">
        <v>32</v>
      </c>
      <c r="E674" t="s">
        <v>95</v>
      </c>
      <c r="F674">
        <v>8.052425695461303E-2</v>
      </c>
      <c r="G674">
        <v>147</v>
      </c>
      <c r="H674">
        <v>182553687</v>
      </c>
    </row>
    <row r="675" spans="1:8" hidden="1" x14ac:dyDescent="0.35">
      <c r="A675" t="s">
        <v>101</v>
      </c>
      <c r="B675" t="s">
        <v>17</v>
      </c>
      <c r="C675" t="s">
        <v>32</v>
      </c>
      <c r="D675" t="s">
        <v>32</v>
      </c>
      <c r="E675" t="s">
        <v>96</v>
      </c>
      <c r="F675">
        <v>8.9836585990180531E-2</v>
      </c>
      <c r="G675">
        <v>164</v>
      </c>
      <c r="H675">
        <v>182553687</v>
      </c>
    </row>
    <row r="676" spans="1:8" hidden="1" x14ac:dyDescent="0.35">
      <c r="A676" t="s">
        <v>101</v>
      </c>
      <c r="B676" t="s">
        <v>17</v>
      </c>
      <c r="C676" t="s">
        <v>32</v>
      </c>
      <c r="D676" t="s">
        <v>32</v>
      </c>
      <c r="E676" t="s">
        <v>97</v>
      </c>
      <c r="F676">
        <v>7.2307496040877009E-2</v>
      </c>
      <c r="G676">
        <v>132</v>
      </c>
      <c r="H676">
        <v>182553687</v>
      </c>
    </row>
    <row r="677" spans="1:8" hidden="1" x14ac:dyDescent="0.35">
      <c r="A677" t="s">
        <v>101</v>
      </c>
      <c r="B677" t="s">
        <v>17</v>
      </c>
      <c r="C677" t="s">
        <v>32</v>
      </c>
      <c r="D677" t="s">
        <v>32</v>
      </c>
      <c r="E677" t="s">
        <v>98</v>
      </c>
      <c r="F677">
        <v>4.5466077056005992E-2</v>
      </c>
      <c r="G677">
        <v>83</v>
      </c>
      <c r="H677">
        <v>182553687</v>
      </c>
    </row>
    <row r="678" spans="1:8" hidden="1" x14ac:dyDescent="0.35">
      <c r="A678" t="s">
        <v>101</v>
      </c>
      <c r="B678" t="s">
        <v>17</v>
      </c>
      <c r="C678" t="s">
        <v>32</v>
      </c>
      <c r="D678" t="s">
        <v>33</v>
      </c>
      <c r="E678" t="s">
        <v>95</v>
      </c>
      <c r="F678">
        <v>7.3950848223624202E-2</v>
      </c>
      <c r="G678">
        <v>135</v>
      </c>
      <c r="H678">
        <v>182553687</v>
      </c>
    </row>
    <row r="679" spans="1:8" hidden="1" x14ac:dyDescent="0.35">
      <c r="A679" t="s">
        <v>101</v>
      </c>
      <c r="B679" t="s">
        <v>17</v>
      </c>
      <c r="C679" t="s">
        <v>32</v>
      </c>
      <c r="D679" t="s">
        <v>33</v>
      </c>
      <c r="E679" t="s">
        <v>96</v>
      </c>
      <c r="F679">
        <v>7.997647289369729E-2</v>
      </c>
      <c r="G679">
        <v>146</v>
      </c>
      <c r="H679">
        <v>182553687</v>
      </c>
    </row>
    <row r="680" spans="1:8" hidden="1" x14ac:dyDescent="0.35">
      <c r="A680" t="s">
        <v>101</v>
      </c>
      <c r="B680" t="s">
        <v>17</v>
      </c>
      <c r="C680" t="s">
        <v>32</v>
      </c>
      <c r="D680" t="s">
        <v>33</v>
      </c>
      <c r="E680" t="s">
        <v>97</v>
      </c>
      <c r="F680">
        <v>6.6829655431719662E-2</v>
      </c>
      <c r="G680">
        <v>122</v>
      </c>
      <c r="H680">
        <v>182553687</v>
      </c>
    </row>
    <row r="681" spans="1:8" hidden="1" x14ac:dyDescent="0.35">
      <c r="A681" t="s">
        <v>101</v>
      </c>
      <c r="B681" t="s">
        <v>17</v>
      </c>
      <c r="C681" t="s">
        <v>32</v>
      </c>
      <c r="D681" t="s">
        <v>33</v>
      </c>
      <c r="E681" t="s">
        <v>98</v>
      </c>
      <c r="F681">
        <v>4.1083804568680111E-2</v>
      </c>
      <c r="G681">
        <v>75</v>
      </c>
      <c r="H681">
        <v>182553687</v>
      </c>
    </row>
    <row r="682" spans="1:8" hidden="1" x14ac:dyDescent="0.35">
      <c r="A682" t="s">
        <v>101</v>
      </c>
      <c r="B682" t="s">
        <v>17</v>
      </c>
      <c r="C682" t="s">
        <v>32</v>
      </c>
      <c r="D682" t="s">
        <v>34</v>
      </c>
      <c r="E682" t="s">
        <v>95</v>
      </c>
      <c r="F682">
        <v>6.5734087309888192E-3</v>
      </c>
      <c r="G682">
        <v>12</v>
      </c>
      <c r="H682">
        <v>182553687</v>
      </c>
    </row>
    <row r="683" spans="1:8" hidden="1" x14ac:dyDescent="0.35">
      <c r="A683" t="s">
        <v>101</v>
      </c>
      <c r="B683" t="s">
        <v>17</v>
      </c>
      <c r="C683" t="s">
        <v>32</v>
      </c>
      <c r="D683" t="s">
        <v>34</v>
      </c>
      <c r="E683" t="s">
        <v>96</v>
      </c>
      <c r="F683">
        <v>9.8601130964832279E-3</v>
      </c>
      <c r="G683">
        <v>18</v>
      </c>
      <c r="H683">
        <v>182553687</v>
      </c>
    </row>
    <row r="684" spans="1:8" hidden="1" x14ac:dyDescent="0.35">
      <c r="A684" t="s">
        <v>101</v>
      </c>
      <c r="B684" t="s">
        <v>17</v>
      </c>
      <c r="C684" t="s">
        <v>32</v>
      </c>
      <c r="D684" t="s">
        <v>34</v>
      </c>
      <c r="E684" t="s">
        <v>97</v>
      </c>
      <c r="F684">
        <v>5.477840609157349E-3</v>
      </c>
      <c r="G684">
        <v>10</v>
      </c>
      <c r="H684">
        <v>182553687</v>
      </c>
    </row>
    <row r="685" spans="1:8" hidden="1" x14ac:dyDescent="0.35">
      <c r="A685" t="s">
        <v>101</v>
      </c>
      <c r="B685" t="s">
        <v>17</v>
      </c>
      <c r="C685" t="s">
        <v>32</v>
      </c>
      <c r="D685" t="s">
        <v>34</v>
      </c>
      <c r="E685" t="s">
        <v>98</v>
      </c>
      <c r="F685" t="s">
        <v>58</v>
      </c>
      <c r="G685" t="s">
        <v>58</v>
      </c>
      <c r="H685">
        <v>182553687</v>
      </c>
    </row>
    <row r="686" spans="1:8" hidden="1" x14ac:dyDescent="0.35">
      <c r="A686" t="s">
        <v>101</v>
      </c>
      <c r="B686" t="s">
        <v>17</v>
      </c>
      <c r="C686" t="s">
        <v>36</v>
      </c>
      <c r="D686" t="s">
        <v>32</v>
      </c>
      <c r="E686" t="s">
        <v>95</v>
      </c>
      <c r="F686">
        <v>8.7645449746517595E-3</v>
      </c>
      <c r="G686">
        <v>16</v>
      </c>
      <c r="H686">
        <v>182553687</v>
      </c>
    </row>
    <row r="687" spans="1:8" hidden="1" x14ac:dyDescent="0.35">
      <c r="A687" t="s">
        <v>101</v>
      </c>
      <c r="B687" t="s">
        <v>17</v>
      </c>
      <c r="C687" t="s">
        <v>36</v>
      </c>
      <c r="D687" t="s">
        <v>32</v>
      </c>
      <c r="E687" t="s">
        <v>96</v>
      </c>
      <c r="F687">
        <v>1.0407897157398959E-2</v>
      </c>
      <c r="G687">
        <v>19</v>
      </c>
      <c r="H687">
        <v>182553687</v>
      </c>
    </row>
    <row r="688" spans="1:8" hidden="1" x14ac:dyDescent="0.35">
      <c r="A688" t="s">
        <v>101</v>
      </c>
      <c r="B688" t="s">
        <v>17</v>
      </c>
      <c r="C688" t="s">
        <v>36</v>
      </c>
      <c r="D688" t="s">
        <v>32</v>
      </c>
      <c r="E688" t="s">
        <v>97</v>
      </c>
      <c r="F688">
        <v>9.3123290355674928E-3</v>
      </c>
      <c r="G688">
        <v>17</v>
      </c>
      <c r="H688">
        <v>182553687</v>
      </c>
    </row>
    <row r="689" spans="1:8" hidden="1" x14ac:dyDescent="0.35">
      <c r="A689" t="s">
        <v>101</v>
      </c>
      <c r="B689" t="s">
        <v>17</v>
      </c>
      <c r="C689" t="s">
        <v>36</v>
      </c>
      <c r="D689" t="s">
        <v>32</v>
      </c>
      <c r="E689" t="s">
        <v>98</v>
      </c>
      <c r="F689">
        <v>7.6689768528202893E-3</v>
      </c>
      <c r="G689">
        <v>14</v>
      </c>
      <c r="H689">
        <v>182553687</v>
      </c>
    </row>
    <row r="690" spans="1:8" hidden="1" x14ac:dyDescent="0.35">
      <c r="A690" t="s">
        <v>101</v>
      </c>
      <c r="B690" t="s">
        <v>17</v>
      </c>
      <c r="C690" t="s">
        <v>36</v>
      </c>
      <c r="D690" t="s">
        <v>33</v>
      </c>
      <c r="E690" t="s">
        <v>95</v>
      </c>
      <c r="F690">
        <v>8.2167609137360226E-3</v>
      </c>
      <c r="G690">
        <v>15</v>
      </c>
      <c r="H690">
        <v>182553687</v>
      </c>
    </row>
    <row r="691" spans="1:8" hidden="1" x14ac:dyDescent="0.35">
      <c r="A691" t="s">
        <v>101</v>
      </c>
      <c r="B691" t="s">
        <v>17</v>
      </c>
      <c r="C691" t="s">
        <v>36</v>
      </c>
      <c r="D691" t="s">
        <v>33</v>
      </c>
      <c r="E691" t="s">
        <v>96</v>
      </c>
      <c r="F691">
        <v>9.3123290355674928E-3</v>
      </c>
      <c r="G691">
        <v>17</v>
      </c>
      <c r="H691">
        <v>182553687</v>
      </c>
    </row>
    <row r="692" spans="1:8" hidden="1" x14ac:dyDescent="0.35">
      <c r="A692" t="s">
        <v>101</v>
      </c>
      <c r="B692" t="s">
        <v>17</v>
      </c>
      <c r="C692" t="s">
        <v>36</v>
      </c>
      <c r="D692" t="s">
        <v>33</v>
      </c>
      <c r="E692" t="s">
        <v>97</v>
      </c>
      <c r="F692">
        <v>8.2167609137360226E-3</v>
      </c>
      <c r="G692">
        <v>15</v>
      </c>
      <c r="H692">
        <v>182553687</v>
      </c>
    </row>
    <row r="693" spans="1:8" hidden="1" x14ac:dyDescent="0.35">
      <c r="A693" t="s">
        <v>101</v>
      </c>
      <c r="B693" t="s">
        <v>17</v>
      </c>
      <c r="C693" t="s">
        <v>36</v>
      </c>
      <c r="D693" t="s">
        <v>33</v>
      </c>
      <c r="E693" t="s">
        <v>98</v>
      </c>
      <c r="F693">
        <v>6.5734087309888192E-3</v>
      </c>
      <c r="G693">
        <v>12</v>
      </c>
      <c r="H693">
        <v>182553687</v>
      </c>
    </row>
    <row r="694" spans="1:8" hidden="1" x14ac:dyDescent="0.35">
      <c r="A694" t="s">
        <v>101</v>
      </c>
      <c r="B694" t="s">
        <v>17</v>
      </c>
      <c r="C694" t="s">
        <v>36</v>
      </c>
      <c r="D694" t="s">
        <v>34</v>
      </c>
      <c r="E694" t="s">
        <v>95</v>
      </c>
      <c r="F694" t="s">
        <v>58</v>
      </c>
      <c r="G694" t="s">
        <v>58</v>
      </c>
      <c r="H694">
        <v>182553687</v>
      </c>
    </row>
    <row r="695" spans="1:8" hidden="1" x14ac:dyDescent="0.35">
      <c r="A695" t="s">
        <v>101</v>
      </c>
      <c r="B695" t="s">
        <v>17</v>
      </c>
      <c r="C695" t="s">
        <v>36</v>
      </c>
      <c r="D695" t="s">
        <v>34</v>
      </c>
      <c r="E695" t="s">
        <v>96</v>
      </c>
      <c r="F695" t="s">
        <v>58</v>
      </c>
      <c r="G695" t="s">
        <v>58</v>
      </c>
      <c r="H695">
        <v>182553687</v>
      </c>
    </row>
    <row r="696" spans="1:8" hidden="1" x14ac:dyDescent="0.35">
      <c r="A696" t="s">
        <v>101</v>
      </c>
      <c r="B696" t="s">
        <v>17</v>
      </c>
      <c r="C696" t="s">
        <v>36</v>
      </c>
      <c r="D696" t="s">
        <v>34</v>
      </c>
      <c r="E696" t="s">
        <v>97</v>
      </c>
      <c r="F696" t="s">
        <v>58</v>
      </c>
      <c r="G696" t="s">
        <v>58</v>
      </c>
      <c r="H696">
        <v>182553687</v>
      </c>
    </row>
    <row r="697" spans="1:8" hidden="1" x14ac:dyDescent="0.35">
      <c r="A697" t="s">
        <v>101</v>
      </c>
      <c r="B697" t="s">
        <v>17</v>
      </c>
      <c r="C697" t="s">
        <v>36</v>
      </c>
      <c r="D697" t="s">
        <v>34</v>
      </c>
      <c r="E697" t="s">
        <v>98</v>
      </c>
      <c r="F697" t="s">
        <v>58</v>
      </c>
      <c r="G697" t="s">
        <v>58</v>
      </c>
      <c r="H697">
        <v>182553687</v>
      </c>
    </row>
    <row r="698" spans="1:8" hidden="1" x14ac:dyDescent="0.35">
      <c r="A698" t="s">
        <v>101</v>
      </c>
      <c r="B698" t="s">
        <v>17</v>
      </c>
      <c r="C698" t="s">
        <v>35</v>
      </c>
      <c r="D698" t="s">
        <v>32</v>
      </c>
      <c r="E698" t="s">
        <v>95</v>
      </c>
      <c r="F698">
        <v>4.6561645177837473E-2</v>
      </c>
      <c r="G698">
        <v>85</v>
      </c>
      <c r="H698">
        <v>182553687</v>
      </c>
    </row>
    <row r="699" spans="1:8" hidden="1" x14ac:dyDescent="0.35">
      <c r="A699" t="s">
        <v>101</v>
      </c>
      <c r="B699" t="s">
        <v>17</v>
      </c>
      <c r="C699" t="s">
        <v>35</v>
      </c>
      <c r="D699" t="s">
        <v>32</v>
      </c>
      <c r="E699" t="s">
        <v>96</v>
      </c>
      <c r="F699">
        <v>5.3682837969742013E-2</v>
      </c>
      <c r="G699">
        <v>98</v>
      </c>
      <c r="H699">
        <v>182553687</v>
      </c>
    </row>
    <row r="700" spans="1:8" hidden="1" x14ac:dyDescent="0.35">
      <c r="A700" t="s">
        <v>101</v>
      </c>
      <c r="B700" t="s">
        <v>17</v>
      </c>
      <c r="C700" t="s">
        <v>35</v>
      </c>
      <c r="D700" t="s">
        <v>32</v>
      </c>
      <c r="E700" t="s">
        <v>97</v>
      </c>
      <c r="F700">
        <v>3.8892668325017178E-2</v>
      </c>
      <c r="G700">
        <v>71</v>
      </c>
      <c r="H700">
        <v>182553687</v>
      </c>
    </row>
    <row r="701" spans="1:8" hidden="1" x14ac:dyDescent="0.35">
      <c r="A701" t="s">
        <v>101</v>
      </c>
      <c r="B701" t="s">
        <v>17</v>
      </c>
      <c r="C701" t="s">
        <v>35</v>
      </c>
      <c r="D701" t="s">
        <v>32</v>
      </c>
      <c r="E701" t="s">
        <v>98</v>
      </c>
      <c r="F701">
        <v>2.35547146193766E-2</v>
      </c>
      <c r="G701">
        <v>43</v>
      </c>
      <c r="H701">
        <v>182553687</v>
      </c>
    </row>
    <row r="702" spans="1:8" hidden="1" x14ac:dyDescent="0.35">
      <c r="A702" t="s">
        <v>101</v>
      </c>
      <c r="B702" t="s">
        <v>17</v>
      </c>
      <c r="C702" t="s">
        <v>35</v>
      </c>
      <c r="D702" t="s">
        <v>33</v>
      </c>
      <c r="E702" t="s">
        <v>95</v>
      </c>
      <c r="F702">
        <v>4.2727156751427318E-2</v>
      </c>
      <c r="G702">
        <v>78</v>
      </c>
      <c r="H702">
        <v>182553687</v>
      </c>
    </row>
    <row r="703" spans="1:8" hidden="1" x14ac:dyDescent="0.35">
      <c r="A703" t="s">
        <v>101</v>
      </c>
      <c r="B703" t="s">
        <v>17</v>
      </c>
      <c r="C703" t="s">
        <v>35</v>
      </c>
      <c r="D703" t="s">
        <v>33</v>
      </c>
      <c r="E703" t="s">
        <v>96</v>
      </c>
      <c r="F703">
        <v>4.984834954333188E-2</v>
      </c>
      <c r="G703">
        <v>91</v>
      </c>
      <c r="H703">
        <v>182553687</v>
      </c>
    </row>
    <row r="704" spans="1:8" hidden="1" x14ac:dyDescent="0.35">
      <c r="A704" t="s">
        <v>101</v>
      </c>
      <c r="B704" t="s">
        <v>17</v>
      </c>
      <c r="C704" t="s">
        <v>35</v>
      </c>
      <c r="D704" t="s">
        <v>33</v>
      </c>
      <c r="E704" t="s">
        <v>97</v>
      </c>
      <c r="F704">
        <v>3.7249316142269971E-2</v>
      </c>
      <c r="G704">
        <v>68</v>
      </c>
      <c r="H704">
        <v>182553687</v>
      </c>
    </row>
    <row r="705" spans="1:8" hidden="1" x14ac:dyDescent="0.35">
      <c r="A705" t="s">
        <v>101</v>
      </c>
      <c r="B705" t="s">
        <v>17</v>
      </c>
      <c r="C705" t="s">
        <v>35</v>
      </c>
      <c r="D705" t="s">
        <v>33</v>
      </c>
      <c r="E705" t="s">
        <v>98</v>
      </c>
      <c r="F705">
        <v>2.19113624366294E-2</v>
      </c>
      <c r="G705">
        <v>40</v>
      </c>
      <c r="H705">
        <v>182553687</v>
      </c>
    </row>
    <row r="706" spans="1:8" hidden="1" x14ac:dyDescent="0.35">
      <c r="A706" t="s">
        <v>101</v>
      </c>
      <c r="B706" t="s">
        <v>17</v>
      </c>
      <c r="C706" t="s">
        <v>35</v>
      </c>
      <c r="D706" t="s">
        <v>34</v>
      </c>
      <c r="E706" t="s">
        <v>95</v>
      </c>
      <c r="F706" t="s">
        <v>58</v>
      </c>
      <c r="G706" t="s">
        <v>58</v>
      </c>
      <c r="H706">
        <v>182553687</v>
      </c>
    </row>
    <row r="707" spans="1:8" hidden="1" x14ac:dyDescent="0.35">
      <c r="A707" t="s">
        <v>101</v>
      </c>
      <c r="B707" t="s">
        <v>17</v>
      </c>
      <c r="C707" t="s">
        <v>35</v>
      </c>
      <c r="D707" t="s">
        <v>34</v>
      </c>
      <c r="E707" t="s">
        <v>96</v>
      </c>
      <c r="F707" t="s">
        <v>58</v>
      </c>
      <c r="G707" t="s">
        <v>58</v>
      </c>
      <c r="H707">
        <v>182553687</v>
      </c>
    </row>
    <row r="708" spans="1:8" hidden="1" x14ac:dyDescent="0.35">
      <c r="A708" t="s">
        <v>101</v>
      </c>
      <c r="B708" t="s">
        <v>17</v>
      </c>
      <c r="C708" t="s">
        <v>35</v>
      </c>
      <c r="D708" t="s">
        <v>34</v>
      </c>
      <c r="E708" t="s">
        <v>97</v>
      </c>
      <c r="F708" t="s">
        <v>58</v>
      </c>
      <c r="G708" t="s">
        <v>58</v>
      </c>
      <c r="H708">
        <v>182553687</v>
      </c>
    </row>
    <row r="709" spans="1:8" hidden="1" x14ac:dyDescent="0.35">
      <c r="A709" t="s">
        <v>101</v>
      </c>
      <c r="B709" t="s">
        <v>17</v>
      </c>
      <c r="C709" t="s">
        <v>35</v>
      </c>
      <c r="D709" t="s">
        <v>34</v>
      </c>
      <c r="E709" t="s">
        <v>98</v>
      </c>
      <c r="F709" t="s">
        <v>58</v>
      </c>
      <c r="G709" t="s">
        <v>58</v>
      </c>
      <c r="H709">
        <v>182553687</v>
      </c>
    </row>
    <row r="710" spans="1:8" hidden="1" x14ac:dyDescent="0.35">
      <c r="A710" t="s">
        <v>101</v>
      </c>
      <c r="B710" t="s">
        <v>17</v>
      </c>
      <c r="C710" t="s">
        <v>99</v>
      </c>
      <c r="D710" t="s">
        <v>32</v>
      </c>
      <c r="E710" t="s">
        <v>95</v>
      </c>
      <c r="F710">
        <v>2.51980668021238E-2</v>
      </c>
      <c r="G710">
        <v>46</v>
      </c>
      <c r="H710">
        <v>182553687</v>
      </c>
    </row>
    <row r="711" spans="1:8" hidden="1" x14ac:dyDescent="0.35">
      <c r="A711" t="s">
        <v>101</v>
      </c>
      <c r="B711" t="s">
        <v>17</v>
      </c>
      <c r="C711" t="s">
        <v>99</v>
      </c>
      <c r="D711" t="s">
        <v>32</v>
      </c>
      <c r="E711" t="s">
        <v>96</v>
      </c>
      <c r="F711">
        <v>2.574585086303954E-2</v>
      </c>
      <c r="G711">
        <v>47</v>
      </c>
      <c r="H711">
        <v>182553687</v>
      </c>
    </row>
    <row r="712" spans="1:8" hidden="1" x14ac:dyDescent="0.35">
      <c r="A712" t="s">
        <v>101</v>
      </c>
      <c r="B712" t="s">
        <v>17</v>
      </c>
      <c r="C712" t="s">
        <v>99</v>
      </c>
      <c r="D712" t="s">
        <v>32</v>
      </c>
      <c r="E712" t="s">
        <v>97</v>
      </c>
      <c r="F712">
        <v>2.4102498680292329E-2</v>
      </c>
      <c r="G712">
        <v>44</v>
      </c>
      <c r="H712">
        <v>182553687</v>
      </c>
    </row>
    <row r="713" spans="1:8" hidden="1" x14ac:dyDescent="0.35">
      <c r="A713" t="s">
        <v>101</v>
      </c>
      <c r="B713" t="s">
        <v>17</v>
      </c>
      <c r="C713" t="s">
        <v>99</v>
      </c>
      <c r="D713" t="s">
        <v>32</v>
      </c>
      <c r="E713" t="s">
        <v>98</v>
      </c>
      <c r="F713">
        <v>1.424238558380911E-2</v>
      </c>
      <c r="G713">
        <v>26</v>
      </c>
      <c r="H713">
        <v>182553687</v>
      </c>
    </row>
    <row r="714" spans="1:8" hidden="1" x14ac:dyDescent="0.35">
      <c r="A714" t="s">
        <v>101</v>
      </c>
      <c r="B714" t="s">
        <v>17</v>
      </c>
      <c r="C714" t="s">
        <v>99</v>
      </c>
      <c r="D714" t="s">
        <v>33</v>
      </c>
      <c r="E714" t="s">
        <v>95</v>
      </c>
      <c r="F714">
        <v>2.300693055846087E-2</v>
      </c>
      <c r="G714">
        <v>42</v>
      </c>
      <c r="H714">
        <v>182553687</v>
      </c>
    </row>
    <row r="715" spans="1:8" hidden="1" x14ac:dyDescent="0.35">
      <c r="A715" t="s">
        <v>101</v>
      </c>
      <c r="B715" t="s">
        <v>17</v>
      </c>
      <c r="C715" t="s">
        <v>99</v>
      </c>
      <c r="D715" t="s">
        <v>33</v>
      </c>
      <c r="E715" t="s">
        <v>96</v>
      </c>
      <c r="F715">
        <v>2.0815794314797929E-2</v>
      </c>
      <c r="G715">
        <v>38</v>
      </c>
      <c r="H715">
        <v>182553687</v>
      </c>
    </row>
    <row r="716" spans="1:8" hidden="1" x14ac:dyDescent="0.35">
      <c r="A716" t="s">
        <v>101</v>
      </c>
      <c r="B716" t="s">
        <v>17</v>
      </c>
      <c r="C716" t="s">
        <v>99</v>
      </c>
      <c r="D716" t="s">
        <v>33</v>
      </c>
      <c r="E716" t="s">
        <v>97</v>
      </c>
      <c r="F716">
        <v>2.1363578375713659E-2</v>
      </c>
      <c r="G716">
        <v>39</v>
      </c>
      <c r="H716">
        <v>182553687</v>
      </c>
    </row>
    <row r="717" spans="1:8" hidden="1" x14ac:dyDescent="0.35">
      <c r="A717" t="s">
        <v>101</v>
      </c>
      <c r="B717" t="s">
        <v>17</v>
      </c>
      <c r="C717" t="s">
        <v>99</v>
      </c>
      <c r="D717" t="s">
        <v>33</v>
      </c>
      <c r="E717" t="s">
        <v>98</v>
      </c>
      <c r="F717">
        <v>1.25990334010619E-2</v>
      </c>
      <c r="G717">
        <v>23</v>
      </c>
      <c r="H717">
        <v>182553687</v>
      </c>
    </row>
    <row r="718" spans="1:8" hidden="1" x14ac:dyDescent="0.35">
      <c r="A718" t="s">
        <v>101</v>
      </c>
      <c r="B718" t="s">
        <v>17</v>
      </c>
      <c r="C718" t="s">
        <v>99</v>
      </c>
      <c r="D718" t="s">
        <v>34</v>
      </c>
      <c r="E718" t="s">
        <v>95</v>
      </c>
      <c r="F718" t="s">
        <v>58</v>
      </c>
      <c r="G718" t="s">
        <v>58</v>
      </c>
      <c r="H718">
        <v>182553687</v>
      </c>
    </row>
    <row r="719" spans="1:8" hidden="1" x14ac:dyDescent="0.35">
      <c r="A719" t="s">
        <v>101</v>
      </c>
      <c r="B719" t="s">
        <v>17</v>
      </c>
      <c r="C719" t="s">
        <v>99</v>
      </c>
      <c r="D719" t="s">
        <v>34</v>
      </c>
      <c r="E719" t="s">
        <v>96</v>
      </c>
      <c r="F719" t="s">
        <v>58</v>
      </c>
      <c r="G719" t="s">
        <v>58</v>
      </c>
      <c r="H719">
        <v>182553687</v>
      </c>
    </row>
    <row r="720" spans="1:8" hidden="1" x14ac:dyDescent="0.35">
      <c r="A720" t="s">
        <v>101</v>
      </c>
      <c r="B720" t="s">
        <v>17</v>
      </c>
      <c r="C720" t="s">
        <v>99</v>
      </c>
      <c r="D720" t="s">
        <v>34</v>
      </c>
      <c r="E720" t="s">
        <v>97</v>
      </c>
      <c r="F720" t="s">
        <v>58</v>
      </c>
      <c r="G720" t="s">
        <v>58</v>
      </c>
      <c r="H720">
        <v>182553687</v>
      </c>
    </row>
    <row r="721" spans="1:8" hidden="1" x14ac:dyDescent="0.35">
      <c r="A721" t="s">
        <v>101</v>
      </c>
      <c r="B721" t="s">
        <v>17</v>
      </c>
      <c r="C721" t="s">
        <v>99</v>
      </c>
      <c r="D721" t="s">
        <v>34</v>
      </c>
      <c r="E721" t="s">
        <v>98</v>
      </c>
      <c r="F721" t="s">
        <v>58</v>
      </c>
      <c r="G721" t="s">
        <v>58</v>
      </c>
      <c r="H721">
        <v>182553687</v>
      </c>
    </row>
    <row r="722" spans="1:8" hidden="1" x14ac:dyDescent="0.35">
      <c r="A722" t="s">
        <v>101</v>
      </c>
      <c r="B722" t="s">
        <v>18</v>
      </c>
      <c r="C722" t="s">
        <v>32</v>
      </c>
      <c r="D722" t="s">
        <v>32</v>
      </c>
      <c r="E722" t="s">
        <v>95</v>
      </c>
      <c r="F722">
        <v>0.1254425499497033</v>
      </c>
      <c r="G722">
        <v>229</v>
      </c>
      <c r="H722">
        <v>182553687</v>
      </c>
    </row>
    <row r="723" spans="1:8" hidden="1" x14ac:dyDescent="0.35">
      <c r="A723" t="s">
        <v>101</v>
      </c>
      <c r="B723" t="s">
        <v>18</v>
      </c>
      <c r="C723" t="s">
        <v>32</v>
      </c>
      <c r="D723" t="s">
        <v>32</v>
      </c>
      <c r="E723" t="s">
        <v>96</v>
      </c>
      <c r="F723">
        <v>0.13530266304618649</v>
      </c>
      <c r="G723">
        <v>247</v>
      </c>
      <c r="H723">
        <v>182553687</v>
      </c>
    </row>
    <row r="724" spans="1:8" hidden="1" x14ac:dyDescent="0.35">
      <c r="A724" t="s">
        <v>101</v>
      </c>
      <c r="B724" t="s">
        <v>18</v>
      </c>
      <c r="C724" t="s">
        <v>32</v>
      </c>
      <c r="D724" t="s">
        <v>32</v>
      </c>
      <c r="E724" t="s">
        <v>97</v>
      </c>
      <c r="F724">
        <v>0.12872925431519769</v>
      </c>
      <c r="G724">
        <v>235</v>
      </c>
      <c r="H724">
        <v>182553687</v>
      </c>
    </row>
    <row r="725" spans="1:8" hidden="1" x14ac:dyDescent="0.35">
      <c r="A725" t="s">
        <v>101</v>
      </c>
      <c r="B725" t="s">
        <v>18</v>
      </c>
      <c r="C725" t="s">
        <v>32</v>
      </c>
      <c r="D725" t="s">
        <v>32</v>
      </c>
      <c r="E725" t="s">
        <v>98</v>
      </c>
      <c r="F725">
        <v>7.2307496040877009E-2</v>
      </c>
      <c r="G725">
        <v>132</v>
      </c>
      <c r="H725">
        <v>182553687</v>
      </c>
    </row>
    <row r="726" spans="1:8" hidden="1" x14ac:dyDescent="0.35">
      <c r="A726" t="s">
        <v>101</v>
      </c>
      <c r="B726" t="s">
        <v>18</v>
      </c>
      <c r="C726" t="s">
        <v>32</v>
      </c>
      <c r="D726" t="s">
        <v>33</v>
      </c>
      <c r="E726" t="s">
        <v>95</v>
      </c>
      <c r="F726">
        <v>0.1128435165486414</v>
      </c>
      <c r="G726">
        <v>206</v>
      </c>
      <c r="H726">
        <v>182553687</v>
      </c>
    </row>
    <row r="727" spans="1:8" hidden="1" x14ac:dyDescent="0.35">
      <c r="A727" t="s">
        <v>101</v>
      </c>
      <c r="B727" t="s">
        <v>18</v>
      </c>
      <c r="C727" t="s">
        <v>32</v>
      </c>
      <c r="D727" t="s">
        <v>33</v>
      </c>
      <c r="E727" t="s">
        <v>96</v>
      </c>
      <c r="F727">
        <v>0.1166780049750515</v>
      </c>
      <c r="G727">
        <v>213</v>
      </c>
      <c r="H727">
        <v>182553687</v>
      </c>
    </row>
    <row r="728" spans="1:8" hidden="1" x14ac:dyDescent="0.35">
      <c r="A728" t="s">
        <v>101</v>
      </c>
      <c r="B728" t="s">
        <v>18</v>
      </c>
      <c r="C728" t="s">
        <v>32</v>
      </c>
      <c r="D728" t="s">
        <v>33</v>
      </c>
      <c r="E728" t="s">
        <v>97</v>
      </c>
      <c r="F728">
        <v>0.1166780049750515</v>
      </c>
      <c r="G728">
        <v>213</v>
      </c>
      <c r="H728">
        <v>182553687</v>
      </c>
    </row>
    <row r="729" spans="1:8" hidden="1" x14ac:dyDescent="0.35">
      <c r="A729" t="s">
        <v>101</v>
      </c>
      <c r="B729" t="s">
        <v>18</v>
      </c>
      <c r="C729" t="s">
        <v>32</v>
      </c>
      <c r="D729" t="s">
        <v>33</v>
      </c>
      <c r="E729" t="s">
        <v>98</v>
      </c>
      <c r="F729">
        <v>6.4090735127140988E-2</v>
      </c>
      <c r="G729">
        <v>117</v>
      </c>
      <c r="H729">
        <v>182553687</v>
      </c>
    </row>
    <row r="730" spans="1:8" hidden="1" x14ac:dyDescent="0.35">
      <c r="A730" t="s">
        <v>101</v>
      </c>
      <c r="B730" t="s">
        <v>18</v>
      </c>
      <c r="C730" t="s">
        <v>32</v>
      </c>
      <c r="D730" t="s">
        <v>34</v>
      </c>
      <c r="E730" t="s">
        <v>95</v>
      </c>
      <c r="F730">
        <v>1.25990334010619E-2</v>
      </c>
      <c r="G730">
        <v>23</v>
      </c>
      <c r="H730">
        <v>182553687</v>
      </c>
    </row>
    <row r="731" spans="1:8" hidden="1" x14ac:dyDescent="0.35">
      <c r="A731" t="s">
        <v>101</v>
      </c>
      <c r="B731" t="s">
        <v>18</v>
      </c>
      <c r="C731" t="s">
        <v>32</v>
      </c>
      <c r="D731" t="s">
        <v>34</v>
      </c>
      <c r="E731" t="s">
        <v>96</v>
      </c>
      <c r="F731">
        <v>1.8624658071134989E-2</v>
      </c>
      <c r="G731">
        <v>34</v>
      </c>
      <c r="H731">
        <v>182553687</v>
      </c>
    </row>
    <row r="732" spans="1:8" hidden="1" x14ac:dyDescent="0.35">
      <c r="A732" t="s">
        <v>101</v>
      </c>
      <c r="B732" t="s">
        <v>18</v>
      </c>
      <c r="C732" t="s">
        <v>32</v>
      </c>
      <c r="D732" t="s">
        <v>34</v>
      </c>
      <c r="E732" t="s">
        <v>97</v>
      </c>
      <c r="F732">
        <v>1.205124934014617E-2</v>
      </c>
      <c r="G732">
        <v>22</v>
      </c>
      <c r="H732">
        <v>182553687</v>
      </c>
    </row>
    <row r="733" spans="1:8" hidden="1" x14ac:dyDescent="0.35">
      <c r="A733" t="s">
        <v>101</v>
      </c>
      <c r="B733" t="s">
        <v>18</v>
      </c>
      <c r="C733" t="s">
        <v>32</v>
      </c>
      <c r="D733" t="s">
        <v>34</v>
      </c>
      <c r="E733" t="s">
        <v>98</v>
      </c>
      <c r="F733">
        <v>8.2167609137360226E-3</v>
      </c>
      <c r="G733">
        <v>15</v>
      </c>
      <c r="H733">
        <v>182553687</v>
      </c>
    </row>
    <row r="734" spans="1:8" hidden="1" x14ac:dyDescent="0.35">
      <c r="A734" t="s">
        <v>101</v>
      </c>
      <c r="B734" t="s">
        <v>18</v>
      </c>
      <c r="C734" t="s">
        <v>36</v>
      </c>
      <c r="D734" t="s">
        <v>32</v>
      </c>
      <c r="E734" t="s">
        <v>95</v>
      </c>
      <c r="F734">
        <v>1.9172442132050719E-2</v>
      </c>
      <c r="G734">
        <v>35</v>
      </c>
      <c r="H734">
        <v>182553687</v>
      </c>
    </row>
    <row r="735" spans="1:8" hidden="1" x14ac:dyDescent="0.35">
      <c r="A735" t="s">
        <v>101</v>
      </c>
      <c r="B735" t="s">
        <v>18</v>
      </c>
      <c r="C735" t="s">
        <v>36</v>
      </c>
      <c r="D735" t="s">
        <v>32</v>
      </c>
      <c r="E735" t="s">
        <v>96</v>
      </c>
      <c r="F735">
        <v>2.1363578375713659E-2</v>
      </c>
      <c r="G735">
        <v>39</v>
      </c>
      <c r="H735">
        <v>182553687</v>
      </c>
    </row>
    <row r="736" spans="1:8" hidden="1" x14ac:dyDescent="0.35">
      <c r="A736" t="s">
        <v>101</v>
      </c>
      <c r="B736" t="s">
        <v>18</v>
      </c>
      <c r="C736" t="s">
        <v>36</v>
      </c>
      <c r="D736" t="s">
        <v>32</v>
      </c>
      <c r="E736" t="s">
        <v>97</v>
      </c>
      <c r="F736">
        <v>2.1363578375713659E-2</v>
      </c>
      <c r="G736">
        <v>39</v>
      </c>
      <c r="H736">
        <v>182553687</v>
      </c>
    </row>
    <row r="737" spans="1:8" hidden="1" x14ac:dyDescent="0.35">
      <c r="A737" t="s">
        <v>101</v>
      </c>
      <c r="B737" t="s">
        <v>18</v>
      </c>
      <c r="C737" t="s">
        <v>36</v>
      </c>
      <c r="D737" t="s">
        <v>32</v>
      </c>
      <c r="E737" t="s">
        <v>98</v>
      </c>
      <c r="F737">
        <v>1.369460152289337E-2</v>
      </c>
      <c r="G737">
        <v>25</v>
      </c>
      <c r="H737">
        <v>182553687</v>
      </c>
    </row>
    <row r="738" spans="1:8" hidden="1" x14ac:dyDescent="0.35">
      <c r="A738" t="s">
        <v>101</v>
      </c>
      <c r="B738" t="s">
        <v>18</v>
      </c>
      <c r="C738" t="s">
        <v>36</v>
      </c>
      <c r="D738" t="s">
        <v>33</v>
      </c>
      <c r="E738" t="s">
        <v>95</v>
      </c>
      <c r="F738">
        <v>1.7529089949303519E-2</v>
      </c>
      <c r="G738">
        <v>32</v>
      </c>
      <c r="H738">
        <v>182553687</v>
      </c>
    </row>
    <row r="739" spans="1:8" hidden="1" x14ac:dyDescent="0.35">
      <c r="A739" t="s">
        <v>101</v>
      </c>
      <c r="B739" t="s">
        <v>18</v>
      </c>
      <c r="C739" t="s">
        <v>36</v>
      </c>
      <c r="D739" t="s">
        <v>33</v>
      </c>
      <c r="E739" t="s">
        <v>96</v>
      </c>
      <c r="F739">
        <v>2.0815794314797929E-2</v>
      </c>
      <c r="G739">
        <v>38</v>
      </c>
      <c r="H739">
        <v>182553687</v>
      </c>
    </row>
    <row r="740" spans="1:8" hidden="1" x14ac:dyDescent="0.35">
      <c r="A740" t="s">
        <v>101</v>
      </c>
      <c r="B740" t="s">
        <v>18</v>
      </c>
      <c r="C740" t="s">
        <v>36</v>
      </c>
      <c r="D740" t="s">
        <v>33</v>
      </c>
      <c r="E740" t="s">
        <v>97</v>
      </c>
      <c r="F740">
        <v>2.0815794314797929E-2</v>
      </c>
      <c r="G740">
        <v>38</v>
      </c>
      <c r="H740">
        <v>182553687</v>
      </c>
    </row>
    <row r="741" spans="1:8" hidden="1" x14ac:dyDescent="0.35">
      <c r="A741" t="s">
        <v>101</v>
      </c>
      <c r="B741" t="s">
        <v>18</v>
      </c>
      <c r="C741" t="s">
        <v>36</v>
      </c>
      <c r="D741" t="s">
        <v>33</v>
      </c>
      <c r="E741" t="s">
        <v>98</v>
      </c>
      <c r="F741">
        <v>1.150346527923043E-2</v>
      </c>
      <c r="G741">
        <v>21</v>
      </c>
      <c r="H741">
        <v>182553687</v>
      </c>
    </row>
    <row r="742" spans="1:8" hidden="1" x14ac:dyDescent="0.35">
      <c r="A742" t="s">
        <v>101</v>
      </c>
      <c r="B742" t="s">
        <v>18</v>
      </c>
      <c r="C742" t="s">
        <v>36</v>
      </c>
      <c r="D742" t="s">
        <v>34</v>
      </c>
      <c r="E742" t="s">
        <v>95</v>
      </c>
      <c r="F742" t="s">
        <v>58</v>
      </c>
      <c r="G742" t="s">
        <v>58</v>
      </c>
      <c r="H742">
        <v>182553687</v>
      </c>
    </row>
    <row r="743" spans="1:8" hidden="1" x14ac:dyDescent="0.35">
      <c r="A743" t="s">
        <v>101</v>
      </c>
      <c r="B743" t="s">
        <v>18</v>
      </c>
      <c r="C743" t="s">
        <v>36</v>
      </c>
      <c r="D743" t="s">
        <v>34</v>
      </c>
      <c r="E743" t="s">
        <v>96</v>
      </c>
      <c r="F743" t="s">
        <v>58</v>
      </c>
      <c r="G743" t="s">
        <v>58</v>
      </c>
      <c r="H743">
        <v>182553687</v>
      </c>
    </row>
    <row r="744" spans="1:8" hidden="1" x14ac:dyDescent="0.35">
      <c r="A744" t="s">
        <v>101</v>
      </c>
      <c r="B744" t="s">
        <v>18</v>
      </c>
      <c r="C744" t="s">
        <v>36</v>
      </c>
      <c r="D744" t="s">
        <v>34</v>
      </c>
      <c r="E744" t="s">
        <v>97</v>
      </c>
      <c r="F744" t="s">
        <v>58</v>
      </c>
      <c r="G744" t="s">
        <v>58</v>
      </c>
      <c r="H744">
        <v>182553687</v>
      </c>
    </row>
    <row r="745" spans="1:8" hidden="1" x14ac:dyDescent="0.35">
      <c r="A745" t="s">
        <v>101</v>
      </c>
      <c r="B745" t="s">
        <v>18</v>
      </c>
      <c r="C745" t="s">
        <v>36</v>
      </c>
      <c r="D745" t="s">
        <v>34</v>
      </c>
      <c r="E745" t="s">
        <v>98</v>
      </c>
      <c r="F745" t="s">
        <v>58</v>
      </c>
      <c r="G745" t="s">
        <v>58</v>
      </c>
      <c r="H745">
        <v>182553687</v>
      </c>
    </row>
    <row r="746" spans="1:8" hidden="1" x14ac:dyDescent="0.35">
      <c r="A746" t="s">
        <v>101</v>
      </c>
      <c r="B746" t="s">
        <v>18</v>
      </c>
      <c r="C746" t="s">
        <v>35</v>
      </c>
      <c r="D746" t="s">
        <v>32</v>
      </c>
      <c r="E746" t="s">
        <v>95</v>
      </c>
      <c r="F746">
        <v>6.4638519188056714E-2</v>
      </c>
      <c r="G746">
        <v>118</v>
      </c>
      <c r="H746">
        <v>182553687</v>
      </c>
    </row>
    <row r="747" spans="1:8" hidden="1" x14ac:dyDescent="0.35">
      <c r="A747" t="s">
        <v>101</v>
      </c>
      <c r="B747" t="s">
        <v>18</v>
      </c>
      <c r="C747" t="s">
        <v>35</v>
      </c>
      <c r="D747" t="s">
        <v>32</v>
      </c>
      <c r="E747" t="s">
        <v>96</v>
      </c>
      <c r="F747">
        <v>7.0664143858129802E-2</v>
      </c>
      <c r="G747">
        <v>129</v>
      </c>
      <c r="H747">
        <v>182553687</v>
      </c>
    </row>
    <row r="748" spans="1:8" hidden="1" x14ac:dyDescent="0.35">
      <c r="A748" t="s">
        <v>101</v>
      </c>
      <c r="B748" t="s">
        <v>18</v>
      </c>
      <c r="C748" t="s">
        <v>35</v>
      </c>
      <c r="D748" t="s">
        <v>32</v>
      </c>
      <c r="E748" t="s">
        <v>97</v>
      </c>
      <c r="F748">
        <v>7.0116359797214076E-2</v>
      </c>
      <c r="G748">
        <v>128</v>
      </c>
      <c r="H748">
        <v>182553687</v>
      </c>
    </row>
    <row r="749" spans="1:8" hidden="1" x14ac:dyDescent="0.35">
      <c r="A749" t="s">
        <v>101</v>
      </c>
      <c r="B749" t="s">
        <v>18</v>
      </c>
      <c r="C749" t="s">
        <v>35</v>
      </c>
      <c r="D749" t="s">
        <v>32</v>
      </c>
      <c r="E749" t="s">
        <v>98</v>
      </c>
      <c r="F749">
        <v>3.5605963959522757E-2</v>
      </c>
      <c r="G749">
        <v>65</v>
      </c>
      <c r="H749">
        <v>182553687</v>
      </c>
    </row>
    <row r="750" spans="1:8" hidden="1" x14ac:dyDescent="0.35">
      <c r="A750" t="s">
        <v>101</v>
      </c>
      <c r="B750" t="s">
        <v>18</v>
      </c>
      <c r="C750" t="s">
        <v>35</v>
      </c>
      <c r="D750" t="s">
        <v>33</v>
      </c>
      <c r="E750" t="s">
        <v>95</v>
      </c>
      <c r="F750">
        <v>5.8612894517983641E-2</v>
      </c>
      <c r="G750">
        <v>107</v>
      </c>
      <c r="H750">
        <v>182553687</v>
      </c>
    </row>
    <row r="751" spans="1:8" hidden="1" x14ac:dyDescent="0.35">
      <c r="A751" t="s">
        <v>101</v>
      </c>
      <c r="B751" t="s">
        <v>18</v>
      </c>
      <c r="C751" t="s">
        <v>35</v>
      </c>
      <c r="D751" t="s">
        <v>33</v>
      </c>
      <c r="E751" t="s">
        <v>96</v>
      </c>
      <c r="F751">
        <v>5.9708462639815101E-2</v>
      </c>
      <c r="G751">
        <v>109</v>
      </c>
      <c r="H751">
        <v>182553687</v>
      </c>
    </row>
    <row r="752" spans="1:8" hidden="1" x14ac:dyDescent="0.35">
      <c r="A752" t="s">
        <v>101</v>
      </c>
      <c r="B752" t="s">
        <v>18</v>
      </c>
      <c r="C752" t="s">
        <v>35</v>
      </c>
      <c r="D752" t="s">
        <v>33</v>
      </c>
      <c r="E752" t="s">
        <v>97</v>
      </c>
      <c r="F752">
        <v>6.5186303248972455E-2</v>
      </c>
      <c r="G752">
        <v>119</v>
      </c>
      <c r="H752">
        <v>182553687</v>
      </c>
    </row>
    <row r="753" spans="1:8" hidden="1" x14ac:dyDescent="0.35">
      <c r="A753" t="s">
        <v>101</v>
      </c>
      <c r="B753" t="s">
        <v>18</v>
      </c>
      <c r="C753" t="s">
        <v>35</v>
      </c>
      <c r="D753" t="s">
        <v>33</v>
      </c>
      <c r="E753" t="s">
        <v>98</v>
      </c>
      <c r="F753">
        <v>3.1223691472196891E-2</v>
      </c>
      <c r="G753">
        <v>57</v>
      </c>
      <c r="H753">
        <v>182553687</v>
      </c>
    </row>
    <row r="754" spans="1:8" hidden="1" x14ac:dyDescent="0.35">
      <c r="A754" t="s">
        <v>101</v>
      </c>
      <c r="B754" t="s">
        <v>18</v>
      </c>
      <c r="C754" t="s">
        <v>35</v>
      </c>
      <c r="D754" t="s">
        <v>34</v>
      </c>
      <c r="E754" t="s">
        <v>95</v>
      </c>
      <c r="F754">
        <v>6.0256246700730832E-3</v>
      </c>
      <c r="G754">
        <v>11</v>
      </c>
      <c r="H754">
        <v>182553687</v>
      </c>
    </row>
    <row r="755" spans="1:8" hidden="1" x14ac:dyDescent="0.35">
      <c r="A755" t="s">
        <v>101</v>
      </c>
      <c r="B755" t="s">
        <v>18</v>
      </c>
      <c r="C755" t="s">
        <v>35</v>
      </c>
      <c r="D755" t="s">
        <v>34</v>
      </c>
      <c r="E755" t="s">
        <v>96</v>
      </c>
      <c r="F755">
        <v>1.09556812183147E-2</v>
      </c>
      <c r="G755">
        <v>20</v>
      </c>
      <c r="H755">
        <v>182553687</v>
      </c>
    </row>
    <row r="756" spans="1:8" hidden="1" x14ac:dyDescent="0.35">
      <c r="A756" t="s">
        <v>101</v>
      </c>
      <c r="B756" t="s">
        <v>18</v>
      </c>
      <c r="C756" t="s">
        <v>35</v>
      </c>
      <c r="D756" t="s">
        <v>34</v>
      </c>
      <c r="E756" t="s">
        <v>97</v>
      </c>
      <c r="F756" t="s">
        <v>58</v>
      </c>
      <c r="G756" t="s">
        <v>58</v>
      </c>
      <c r="H756">
        <v>182553687</v>
      </c>
    </row>
    <row r="757" spans="1:8" hidden="1" x14ac:dyDescent="0.35">
      <c r="A757" t="s">
        <v>101</v>
      </c>
      <c r="B757" t="s">
        <v>18</v>
      </c>
      <c r="C757" t="s">
        <v>35</v>
      </c>
      <c r="D757" t="s">
        <v>34</v>
      </c>
      <c r="E757" t="s">
        <v>98</v>
      </c>
      <c r="F757" t="s">
        <v>58</v>
      </c>
      <c r="G757" t="s">
        <v>58</v>
      </c>
      <c r="H757">
        <v>182553687</v>
      </c>
    </row>
    <row r="758" spans="1:8" hidden="1" x14ac:dyDescent="0.35">
      <c r="A758" t="s">
        <v>101</v>
      </c>
      <c r="B758" t="s">
        <v>18</v>
      </c>
      <c r="C758" t="s">
        <v>99</v>
      </c>
      <c r="D758" t="s">
        <v>32</v>
      </c>
      <c r="E758" t="s">
        <v>95</v>
      </c>
      <c r="F758">
        <v>4.1631588629595852E-2</v>
      </c>
      <c r="G758">
        <v>76</v>
      </c>
      <c r="H758">
        <v>182553687</v>
      </c>
    </row>
    <row r="759" spans="1:8" hidden="1" x14ac:dyDescent="0.35">
      <c r="A759" t="s">
        <v>101</v>
      </c>
      <c r="B759" t="s">
        <v>18</v>
      </c>
      <c r="C759" t="s">
        <v>99</v>
      </c>
      <c r="D759" t="s">
        <v>32</v>
      </c>
      <c r="E759" t="s">
        <v>96</v>
      </c>
      <c r="F759">
        <v>4.3274940812343059E-2</v>
      </c>
      <c r="G759">
        <v>79</v>
      </c>
      <c r="H759">
        <v>182553687</v>
      </c>
    </row>
    <row r="760" spans="1:8" hidden="1" x14ac:dyDescent="0.35">
      <c r="A760" t="s">
        <v>101</v>
      </c>
      <c r="B760" t="s">
        <v>18</v>
      </c>
      <c r="C760" t="s">
        <v>99</v>
      </c>
      <c r="D760" t="s">
        <v>32</v>
      </c>
      <c r="E760" t="s">
        <v>97</v>
      </c>
      <c r="F760">
        <v>3.7249316142269971E-2</v>
      </c>
      <c r="G760">
        <v>68</v>
      </c>
      <c r="H760">
        <v>182553687</v>
      </c>
    </row>
    <row r="761" spans="1:8" hidden="1" x14ac:dyDescent="0.35">
      <c r="A761" t="s">
        <v>101</v>
      </c>
      <c r="B761" t="s">
        <v>18</v>
      </c>
      <c r="C761" t="s">
        <v>99</v>
      </c>
      <c r="D761" t="s">
        <v>32</v>
      </c>
      <c r="E761" t="s">
        <v>98</v>
      </c>
      <c r="F761">
        <v>2.300693055846087E-2</v>
      </c>
      <c r="G761">
        <v>42</v>
      </c>
      <c r="H761">
        <v>182553687</v>
      </c>
    </row>
    <row r="762" spans="1:8" hidden="1" x14ac:dyDescent="0.35">
      <c r="A762" t="s">
        <v>101</v>
      </c>
      <c r="B762" t="s">
        <v>18</v>
      </c>
      <c r="C762" t="s">
        <v>99</v>
      </c>
      <c r="D762" t="s">
        <v>33</v>
      </c>
      <c r="E762" t="s">
        <v>95</v>
      </c>
      <c r="F762">
        <v>3.6701532081354238E-2</v>
      </c>
      <c r="G762">
        <v>67</v>
      </c>
      <c r="H762">
        <v>182553687</v>
      </c>
    </row>
    <row r="763" spans="1:8" hidden="1" x14ac:dyDescent="0.35">
      <c r="A763" t="s">
        <v>101</v>
      </c>
      <c r="B763" t="s">
        <v>18</v>
      </c>
      <c r="C763" t="s">
        <v>99</v>
      </c>
      <c r="D763" t="s">
        <v>33</v>
      </c>
      <c r="E763" t="s">
        <v>96</v>
      </c>
      <c r="F763">
        <v>3.6153748020438498E-2</v>
      </c>
      <c r="G763">
        <v>66</v>
      </c>
      <c r="H763">
        <v>182553687</v>
      </c>
    </row>
    <row r="764" spans="1:8" hidden="1" x14ac:dyDescent="0.35">
      <c r="A764" t="s">
        <v>101</v>
      </c>
      <c r="B764" t="s">
        <v>18</v>
      </c>
      <c r="C764" t="s">
        <v>99</v>
      </c>
      <c r="D764" t="s">
        <v>33</v>
      </c>
      <c r="E764" t="s">
        <v>97</v>
      </c>
      <c r="F764">
        <v>3.0675907411281161E-2</v>
      </c>
      <c r="G764">
        <v>56</v>
      </c>
      <c r="H764">
        <v>182553687</v>
      </c>
    </row>
    <row r="765" spans="1:8" hidden="1" x14ac:dyDescent="0.35">
      <c r="A765" t="s">
        <v>101</v>
      </c>
      <c r="B765" t="s">
        <v>18</v>
      </c>
      <c r="C765" t="s">
        <v>99</v>
      </c>
      <c r="D765" t="s">
        <v>33</v>
      </c>
      <c r="E765" t="s">
        <v>98</v>
      </c>
      <c r="F765">
        <v>2.1363578375713659E-2</v>
      </c>
      <c r="G765">
        <v>39</v>
      </c>
      <c r="H765">
        <v>182553687</v>
      </c>
    </row>
    <row r="766" spans="1:8" hidden="1" x14ac:dyDescent="0.35">
      <c r="A766" t="s">
        <v>101</v>
      </c>
      <c r="B766" t="s">
        <v>18</v>
      </c>
      <c r="C766" t="s">
        <v>99</v>
      </c>
      <c r="D766" t="s">
        <v>34</v>
      </c>
      <c r="E766" t="s">
        <v>95</v>
      </c>
      <c r="F766" t="s">
        <v>58</v>
      </c>
      <c r="G766" t="s">
        <v>58</v>
      </c>
      <c r="H766">
        <v>182553687</v>
      </c>
    </row>
    <row r="767" spans="1:8" hidden="1" x14ac:dyDescent="0.35">
      <c r="A767" t="s">
        <v>101</v>
      </c>
      <c r="B767" t="s">
        <v>18</v>
      </c>
      <c r="C767" t="s">
        <v>99</v>
      </c>
      <c r="D767" t="s">
        <v>34</v>
      </c>
      <c r="E767" t="s">
        <v>96</v>
      </c>
      <c r="F767">
        <v>7.1211927919045534E-3</v>
      </c>
      <c r="G767">
        <v>13</v>
      </c>
      <c r="H767">
        <v>182553687</v>
      </c>
    </row>
    <row r="768" spans="1:8" hidden="1" x14ac:dyDescent="0.35">
      <c r="A768" t="s">
        <v>101</v>
      </c>
      <c r="B768" t="s">
        <v>18</v>
      </c>
      <c r="C768" t="s">
        <v>99</v>
      </c>
      <c r="D768" t="s">
        <v>34</v>
      </c>
      <c r="E768" t="s">
        <v>97</v>
      </c>
      <c r="F768">
        <v>6.5734087309888192E-3</v>
      </c>
      <c r="G768">
        <v>12</v>
      </c>
      <c r="H768">
        <v>182553687</v>
      </c>
    </row>
    <row r="769" spans="1:8" hidden="1" x14ac:dyDescent="0.35">
      <c r="A769" t="s">
        <v>101</v>
      </c>
      <c r="B769" t="s">
        <v>18</v>
      </c>
      <c r="C769" t="s">
        <v>99</v>
      </c>
      <c r="D769" t="s">
        <v>34</v>
      </c>
      <c r="E769" t="s">
        <v>98</v>
      </c>
      <c r="F769" t="s">
        <v>58</v>
      </c>
      <c r="G769" t="s">
        <v>58</v>
      </c>
      <c r="H769">
        <v>182553687</v>
      </c>
    </row>
    <row r="770" spans="1:8" hidden="1" x14ac:dyDescent="0.35">
      <c r="A770" t="s">
        <v>101</v>
      </c>
      <c r="B770" t="s">
        <v>19</v>
      </c>
      <c r="C770" t="s">
        <v>32</v>
      </c>
      <c r="D770" t="s">
        <v>32</v>
      </c>
      <c r="E770" t="s">
        <v>95</v>
      </c>
      <c r="F770">
        <v>0.14351942395992251</v>
      </c>
      <c r="G770">
        <v>262</v>
      </c>
      <c r="H770">
        <v>182553687</v>
      </c>
    </row>
    <row r="771" spans="1:8" hidden="1" x14ac:dyDescent="0.35">
      <c r="A771" t="s">
        <v>101</v>
      </c>
      <c r="B771" t="s">
        <v>19</v>
      </c>
      <c r="C771" t="s">
        <v>32</v>
      </c>
      <c r="D771" t="s">
        <v>32</v>
      </c>
      <c r="E771" t="s">
        <v>96</v>
      </c>
      <c r="F771">
        <v>0.1429716398990068</v>
      </c>
      <c r="G771">
        <v>261</v>
      </c>
      <c r="H771">
        <v>182553687</v>
      </c>
    </row>
    <row r="772" spans="1:8" hidden="1" x14ac:dyDescent="0.35">
      <c r="A772" t="s">
        <v>101</v>
      </c>
      <c r="B772" t="s">
        <v>19</v>
      </c>
      <c r="C772" t="s">
        <v>32</v>
      </c>
      <c r="D772" t="s">
        <v>32</v>
      </c>
      <c r="E772" t="s">
        <v>97</v>
      </c>
      <c r="F772">
        <v>0.16597857045746769</v>
      </c>
      <c r="G772">
        <v>303</v>
      </c>
      <c r="H772">
        <v>182553687</v>
      </c>
    </row>
    <row r="773" spans="1:8" hidden="1" x14ac:dyDescent="0.35">
      <c r="A773" t="s">
        <v>101</v>
      </c>
      <c r="B773" t="s">
        <v>19</v>
      </c>
      <c r="C773" t="s">
        <v>32</v>
      </c>
      <c r="D773" t="s">
        <v>32</v>
      </c>
      <c r="E773" t="s">
        <v>98</v>
      </c>
      <c r="F773">
        <v>0.1298248224370292</v>
      </c>
      <c r="G773">
        <v>237</v>
      </c>
      <c r="H773">
        <v>182553687</v>
      </c>
    </row>
    <row r="774" spans="1:8" hidden="1" x14ac:dyDescent="0.35">
      <c r="A774" t="s">
        <v>101</v>
      </c>
      <c r="B774" t="s">
        <v>19</v>
      </c>
      <c r="C774" t="s">
        <v>32</v>
      </c>
      <c r="D774" t="s">
        <v>33</v>
      </c>
      <c r="E774" t="s">
        <v>95</v>
      </c>
      <c r="F774">
        <v>0.1298248224370292</v>
      </c>
      <c r="G774">
        <v>237</v>
      </c>
      <c r="H774">
        <v>182553687</v>
      </c>
    </row>
    <row r="775" spans="1:8" hidden="1" x14ac:dyDescent="0.35">
      <c r="A775" t="s">
        <v>101</v>
      </c>
      <c r="B775" t="s">
        <v>19</v>
      </c>
      <c r="C775" t="s">
        <v>32</v>
      </c>
      <c r="D775" t="s">
        <v>33</v>
      </c>
      <c r="E775" t="s">
        <v>96</v>
      </c>
      <c r="F775">
        <v>0.12599033401061899</v>
      </c>
      <c r="G775">
        <v>230</v>
      </c>
      <c r="H775">
        <v>182553687</v>
      </c>
    </row>
    <row r="776" spans="1:8" hidden="1" x14ac:dyDescent="0.35">
      <c r="A776" t="s">
        <v>101</v>
      </c>
      <c r="B776" t="s">
        <v>19</v>
      </c>
      <c r="C776" t="s">
        <v>32</v>
      </c>
      <c r="D776" t="s">
        <v>33</v>
      </c>
      <c r="E776" t="s">
        <v>97</v>
      </c>
      <c r="F776">
        <v>0.15009283269091139</v>
      </c>
      <c r="G776">
        <v>274</v>
      </c>
      <c r="H776">
        <v>182553687</v>
      </c>
    </row>
    <row r="777" spans="1:8" hidden="1" x14ac:dyDescent="0.35">
      <c r="A777" t="s">
        <v>101</v>
      </c>
      <c r="B777" t="s">
        <v>19</v>
      </c>
      <c r="C777" t="s">
        <v>32</v>
      </c>
      <c r="D777" t="s">
        <v>33</v>
      </c>
      <c r="E777" t="s">
        <v>98</v>
      </c>
      <c r="F777">
        <v>0.1232514137060404</v>
      </c>
      <c r="G777">
        <v>225</v>
      </c>
      <c r="H777">
        <v>182553687</v>
      </c>
    </row>
    <row r="778" spans="1:8" hidden="1" x14ac:dyDescent="0.35">
      <c r="A778" t="s">
        <v>101</v>
      </c>
      <c r="B778" t="s">
        <v>19</v>
      </c>
      <c r="C778" t="s">
        <v>32</v>
      </c>
      <c r="D778" t="s">
        <v>34</v>
      </c>
      <c r="E778" t="s">
        <v>95</v>
      </c>
      <c r="F778">
        <v>1.369460152289337E-2</v>
      </c>
      <c r="G778">
        <v>25</v>
      </c>
      <c r="H778">
        <v>182553687</v>
      </c>
    </row>
    <row r="779" spans="1:8" hidden="1" x14ac:dyDescent="0.35">
      <c r="A779" t="s">
        <v>101</v>
      </c>
      <c r="B779" t="s">
        <v>19</v>
      </c>
      <c r="C779" t="s">
        <v>32</v>
      </c>
      <c r="D779" t="s">
        <v>34</v>
      </c>
      <c r="E779" t="s">
        <v>96</v>
      </c>
      <c r="F779">
        <v>1.6981305888387779E-2</v>
      </c>
      <c r="G779">
        <v>31</v>
      </c>
      <c r="H779">
        <v>182553687</v>
      </c>
    </row>
    <row r="780" spans="1:8" hidden="1" x14ac:dyDescent="0.35">
      <c r="A780" t="s">
        <v>101</v>
      </c>
      <c r="B780" t="s">
        <v>19</v>
      </c>
      <c r="C780" t="s">
        <v>32</v>
      </c>
      <c r="D780" t="s">
        <v>34</v>
      </c>
      <c r="E780" t="s">
        <v>97</v>
      </c>
      <c r="F780">
        <v>1.5885737766556308E-2</v>
      </c>
      <c r="G780">
        <v>29</v>
      </c>
      <c r="H780">
        <v>182553687</v>
      </c>
    </row>
    <row r="781" spans="1:8" hidden="1" x14ac:dyDescent="0.35">
      <c r="A781" t="s">
        <v>101</v>
      </c>
      <c r="B781" t="s">
        <v>19</v>
      </c>
      <c r="C781" t="s">
        <v>32</v>
      </c>
      <c r="D781" t="s">
        <v>34</v>
      </c>
      <c r="E781" t="s">
        <v>98</v>
      </c>
      <c r="F781">
        <v>6.5734087309888192E-3</v>
      </c>
      <c r="G781">
        <v>12</v>
      </c>
      <c r="H781">
        <v>182553687</v>
      </c>
    </row>
    <row r="782" spans="1:8" hidden="1" x14ac:dyDescent="0.35">
      <c r="A782" t="s">
        <v>101</v>
      </c>
      <c r="B782" t="s">
        <v>19</v>
      </c>
      <c r="C782" t="s">
        <v>36</v>
      </c>
      <c r="D782" t="s">
        <v>32</v>
      </c>
      <c r="E782" t="s">
        <v>95</v>
      </c>
      <c r="F782">
        <v>1.9720226192966459E-2</v>
      </c>
      <c r="G782">
        <v>36</v>
      </c>
      <c r="H782">
        <v>182553687</v>
      </c>
    </row>
    <row r="783" spans="1:8" hidden="1" x14ac:dyDescent="0.35">
      <c r="A783" t="s">
        <v>101</v>
      </c>
      <c r="B783" t="s">
        <v>19</v>
      </c>
      <c r="C783" t="s">
        <v>36</v>
      </c>
      <c r="D783" t="s">
        <v>32</v>
      </c>
      <c r="E783" t="s">
        <v>96</v>
      </c>
      <c r="F783">
        <v>2.19113624366294E-2</v>
      </c>
      <c r="G783">
        <v>40</v>
      </c>
      <c r="H783">
        <v>182553687</v>
      </c>
    </row>
    <row r="784" spans="1:8" hidden="1" x14ac:dyDescent="0.35">
      <c r="A784" t="s">
        <v>101</v>
      </c>
      <c r="B784" t="s">
        <v>19</v>
      </c>
      <c r="C784" t="s">
        <v>36</v>
      </c>
      <c r="D784" t="s">
        <v>32</v>
      </c>
      <c r="E784" t="s">
        <v>97</v>
      </c>
      <c r="F784">
        <v>3.0675907411281161E-2</v>
      </c>
      <c r="G784">
        <v>56</v>
      </c>
      <c r="H784">
        <v>182553687</v>
      </c>
    </row>
    <row r="785" spans="1:8" hidden="1" x14ac:dyDescent="0.35">
      <c r="A785" t="s">
        <v>101</v>
      </c>
      <c r="B785" t="s">
        <v>19</v>
      </c>
      <c r="C785" t="s">
        <v>36</v>
      </c>
      <c r="D785" t="s">
        <v>32</v>
      </c>
      <c r="E785" t="s">
        <v>98</v>
      </c>
      <c r="F785">
        <v>2.35547146193766E-2</v>
      </c>
      <c r="G785">
        <v>43</v>
      </c>
      <c r="H785">
        <v>182553687</v>
      </c>
    </row>
    <row r="786" spans="1:8" hidden="1" x14ac:dyDescent="0.35">
      <c r="A786" t="s">
        <v>101</v>
      </c>
      <c r="B786" t="s">
        <v>19</v>
      </c>
      <c r="C786" t="s">
        <v>36</v>
      </c>
      <c r="D786" t="s">
        <v>33</v>
      </c>
      <c r="E786" t="s">
        <v>95</v>
      </c>
      <c r="F786">
        <v>1.9172442132050719E-2</v>
      </c>
      <c r="G786">
        <v>35</v>
      </c>
      <c r="H786">
        <v>182553687</v>
      </c>
    </row>
    <row r="787" spans="1:8" hidden="1" x14ac:dyDescent="0.35">
      <c r="A787" t="s">
        <v>101</v>
      </c>
      <c r="B787" t="s">
        <v>19</v>
      </c>
      <c r="C787" t="s">
        <v>36</v>
      </c>
      <c r="D787" t="s">
        <v>33</v>
      </c>
      <c r="E787" t="s">
        <v>96</v>
      </c>
      <c r="F787">
        <v>1.9720226192966459E-2</v>
      </c>
      <c r="G787">
        <v>36</v>
      </c>
      <c r="H787">
        <v>182553687</v>
      </c>
    </row>
    <row r="788" spans="1:8" hidden="1" x14ac:dyDescent="0.35">
      <c r="A788" t="s">
        <v>101</v>
      </c>
      <c r="B788" t="s">
        <v>19</v>
      </c>
      <c r="C788" t="s">
        <v>36</v>
      </c>
      <c r="D788" t="s">
        <v>33</v>
      </c>
      <c r="E788" t="s">
        <v>97</v>
      </c>
      <c r="F788">
        <v>2.903255522853395E-2</v>
      </c>
      <c r="G788">
        <v>53</v>
      </c>
      <c r="H788">
        <v>182553687</v>
      </c>
    </row>
    <row r="789" spans="1:8" hidden="1" x14ac:dyDescent="0.35">
      <c r="A789" t="s">
        <v>101</v>
      </c>
      <c r="B789" t="s">
        <v>19</v>
      </c>
      <c r="C789" t="s">
        <v>36</v>
      </c>
      <c r="D789" t="s">
        <v>33</v>
      </c>
      <c r="E789" t="s">
        <v>98</v>
      </c>
      <c r="F789">
        <v>2.1363578375713659E-2</v>
      </c>
      <c r="G789">
        <v>39</v>
      </c>
      <c r="H789">
        <v>182553687</v>
      </c>
    </row>
    <row r="790" spans="1:8" hidden="1" x14ac:dyDescent="0.35">
      <c r="A790" t="s">
        <v>101</v>
      </c>
      <c r="B790" t="s">
        <v>19</v>
      </c>
      <c r="C790" t="s">
        <v>36</v>
      </c>
      <c r="D790" t="s">
        <v>34</v>
      </c>
      <c r="E790" t="s">
        <v>95</v>
      </c>
      <c r="F790" t="s">
        <v>58</v>
      </c>
      <c r="G790" t="s">
        <v>58</v>
      </c>
      <c r="H790">
        <v>182553687</v>
      </c>
    </row>
    <row r="791" spans="1:8" hidden="1" x14ac:dyDescent="0.35">
      <c r="A791" t="s">
        <v>101</v>
      </c>
      <c r="B791" t="s">
        <v>19</v>
      </c>
      <c r="C791" t="s">
        <v>36</v>
      </c>
      <c r="D791" t="s">
        <v>34</v>
      </c>
      <c r="E791" t="s">
        <v>96</v>
      </c>
      <c r="F791" t="s">
        <v>58</v>
      </c>
      <c r="G791" t="s">
        <v>58</v>
      </c>
      <c r="H791">
        <v>182553687</v>
      </c>
    </row>
    <row r="792" spans="1:8" hidden="1" x14ac:dyDescent="0.35">
      <c r="A792" t="s">
        <v>101</v>
      </c>
      <c r="B792" t="s">
        <v>19</v>
      </c>
      <c r="C792" t="s">
        <v>36</v>
      </c>
      <c r="D792" t="s">
        <v>34</v>
      </c>
      <c r="E792" t="s">
        <v>97</v>
      </c>
      <c r="F792" t="s">
        <v>58</v>
      </c>
      <c r="G792" t="s">
        <v>58</v>
      </c>
      <c r="H792">
        <v>182553687</v>
      </c>
    </row>
    <row r="793" spans="1:8" hidden="1" x14ac:dyDescent="0.35">
      <c r="A793" t="s">
        <v>101</v>
      </c>
      <c r="B793" t="s">
        <v>19</v>
      </c>
      <c r="C793" t="s">
        <v>36</v>
      </c>
      <c r="D793" t="s">
        <v>34</v>
      </c>
      <c r="E793" t="s">
        <v>98</v>
      </c>
      <c r="F793" t="s">
        <v>58</v>
      </c>
      <c r="G793" t="s">
        <v>58</v>
      </c>
      <c r="H793">
        <v>182553687</v>
      </c>
    </row>
    <row r="794" spans="1:8" hidden="1" x14ac:dyDescent="0.35">
      <c r="A794" t="s">
        <v>101</v>
      </c>
      <c r="B794" t="s">
        <v>19</v>
      </c>
      <c r="C794" t="s">
        <v>35</v>
      </c>
      <c r="D794" t="s">
        <v>32</v>
      </c>
      <c r="E794" t="s">
        <v>95</v>
      </c>
      <c r="F794">
        <v>8.4358745381023184E-2</v>
      </c>
      <c r="G794">
        <v>154</v>
      </c>
      <c r="H794">
        <v>182553687</v>
      </c>
    </row>
    <row r="795" spans="1:8" hidden="1" x14ac:dyDescent="0.35">
      <c r="A795" t="s">
        <v>101</v>
      </c>
      <c r="B795" t="s">
        <v>19</v>
      </c>
      <c r="C795" t="s">
        <v>35</v>
      </c>
      <c r="D795" t="s">
        <v>32</v>
      </c>
      <c r="E795" t="s">
        <v>96</v>
      </c>
      <c r="F795">
        <v>7.7237552589118616E-2</v>
      </c>
      <c r="G795">
        <v>141</v>
      </c>
      <c r="H795">
        <v>182553687</v>
      </c>
    </row>
    <row r="796" spans="1:8" hidden="1" x14ac:dyDescent="0.35">
      <c r="A796" t="s">
        <v>101</v>
      </c>
      <c r="B796" t="s">
        <v>19</v>
      </c>
      <c r="C796" t="s">
        <v>35</v>
      </c>
      <c r="D796" t="s">
        <v>32</v>
      </c>
      <c r="E796" t="s">
        <v>97</v>
      </c>
      <c r="F796">
        <v>8.3810961320107444E-2</v>
      </c>
      <c r="G796">
        <v>153</v>
      </c>
      <c r="H796">
        <v>182553687</v>
      </c>
    </row>
    <row r="797" spans="1:8" hidden="1" x14ac:dyDescent="0.35">
      <c r="A797" t="s">
        <v>101</v>
      </c>
      <c r="B797" t="s">
        <v>19</v>
      </c>
      <c r="C797" t="s">
        <v>35</v>
      </c>
      <c r="D797" t="s">
        <v>32</v>
      </c>
      <c r="E797" t="s">
        <v>98</v>
      </c>
      <c r="F797">
        <v>6.5734087309888181E-2</v>
      </c>
      <c r="G797">
        <v>120</v>
      </c>
      <c r="H797">
        <v>182553687</v>
      </c>
    </row>
    <row r="798" spans="1:8" hidden="1" x14ac:dyDescent="0.35">
      <c r="A798" t="s">
        <v>101</v>
      </c>
      <c r="B798" t="s">
        <v>19</v>
      </c>
      <c r="C798" t="s">
        <v>35</v>
      </c>
      <c r="D798" t="s">
        <v>33</v>
      </c>
      <c r="E798" t="s">
        <v>95</v>
      </c>
      <c r="F798">
        <v>7.6689768528202876E-2</v>
      </c>
      <c r="G798">
        <v>140</v>
      </c>
      <c r="H798">
        <v>182553687</v>
      </c>
    </row>
    <row r="799" spans="1:8" hidden="1" x14ac:dyDescent="0.35">
      <c r="A799" t="s">
        <v>101</v>
      </c>
      <c r="B799" t="s">
        <v>19</v>
      </c>
      <c r="C799" t="s">
        <v>35</v>
      </c>
      <c r="D799" t="s">
        <v>33</v>
      </c>
      <c r="E799" t="s">
        <v>96</v>
      </c>
      <c r="F799">
        <v>6.7925223553551128E-2</v>
      </c>
      <c r="G799">
        <v>124</v>
      </c>
      <c r="H799">
        <v>182553687</v>
      </c>
    </row>
    <row r="800" spans="1:8" hidden="1" x14ac:dyDescent="0.35">
      <c r="A800" t="s">
        <v>101</v>
      </c>
      <c r="B800" t="s">
        <v>19</v>
      </c>
      <c r="C800" t="s">
        <v>35</v>
      </c>
      <c r="D800" t="s">
        <v>33</v>
      </c>
      <c r="E800" t="s">
        <v>97</v>
      </c>
      <c r="F800">
        <v>7.6689768528202876E-2</v>
      </c>
      <c r="G800">
        <v>140</v>
      </c>
      <c r="H800">
        <v>182553687</v>
      </c>
    </row>
    <row r="801" spans="1:8" hidden="1" x14ac:dyDescent="0.35">
      <c r="A801" t="s">
        <v>101</v>
      </c>
      <c r="B801" t="s">
        <v>19</v>
      </c>
      <c r="C801" t="s">
        <v>35</v>
      </c>
      <c r="D801" t="s">
        <v>33</v>
      </c>
      <c r="E801" t="s">
        <v>98</v>
      </c>
      <c r="F801">
        <v>6.2447382944393767E-2</v>
      </c>
      <c r="G801">
        <v>114</v>
      </c>
      <c r="H801">
        <v>182553687</v>
      </c>
    </row>
    <row r="802" spans="1:8" hidden="1" x14ac:dyDescent="0.35">
      <c r="A802" t="s">
        <v>101</v>
      </c>
      <c r="B802" t="s">
        <v>19</v>
      </c>
      <c r="C802" t="s">
        <v>35</v>
      </c>
      <c r="D802" t="s">
        <v>34</v>
      </c>
      <c r="E802" t="s">
        <v>95</v>
      </c>
      <c r="F802">
        <v>7.6689768528202893E-3</v>
      </c>
      <c r="G802">
        <v>14</v>
      </c>
      <c r="H802">
        <v>182553687</v>
      </c>
    </row>
    <row r="803" spans="1:8" hidden="1" x14ac:dyDescent="0.35">
      <c r="A803" t="s">
        <v>101</v>
      </c>
      <c r="B803" t="s">
        <v>19</v>
      </c>
      <c r="C803" t="s">
        <v>35</v>
      </c>
      <c r="D803" t="s">
        <v>34</v>
      </c>
      <c r="E803" t="s">
        <v>96</v>
      </c>
      <c r="F803">
        <v>9.3123290355674928E-3</v>
      </c>
      <c r="G803">
        <v>17</v>
      </c>
      <c r="H803">
        <v>182553687</v>
      </c>
    </row>
    <row r="804" spans="1:8" hidden="1" x14ac:dyDescent="0.35">
      <c r="A804" t="s">
        <v>101</v>
      </c>
      <c r="B804" t="s">
        <v>19</v>
      </c>
      <c r="C804" t="s">
        <v>35</v>
      </c>
      <c r="D804" t="s">
        <v>34</v>
      </c>
      <c r="E804" t="s">
        <v>97</v>
      </c>
      <c r="F804">
        <v>7.1211927919045534E-3</v>
      </c>
      <c r="G804">
        <v>13</v>
      </c>
      <c r="H804">
        <v>182553687</v>
      </c>
    </row>
    <row r="805" spans="1:8" hidden="1" x14ac:dyDescent="0.35">
      <c r="A805" t="s">
        <v>101</v>
      </c>
      <c r="B805" t="s">
        <v>19</v>
      </c>
      <c r="C805" t="s">
        <v>35</v>
      </c>
      <c r="D805" t="s">
        <v>34</v>
      </c>
      <c r="E805" t="s">
        <v>98</v>
      </c>
      <c r="F805" t="s">
        <v>58</v>
      </c>
      <c r="G805" t="s">
        <v>58</v>
      </c>
      <c r="H805">
        <v>182553687</v>
      </c>
    </row>
    <row r="806" spans="1:8" hidden="1" x14ac:dyDescent="0.35">
      <c r="A806" t="s">
        <v>101</v>
      </c>
      <c r="B806" t="s">
        <v>19</v>
      </c>
      <c r="C806" t="s">
        <v>99</v>
      </c>
      <c r="D806" t="s">
        <v>32</v>
      </c>
      <c r="E806" t="s">
        <v>95</v>
      </c>
      <c r="F806">
        <v>3.9440452385932911E-2</v>
      </c>
      <c r="G806">
        <v>72</v>
      </c>
      <c r="H806">
        <v>182553687</v>
      </c>
    </row>
    <row r="807" spans="1:8" hidden="1" x14ac:dyDescent="0.35">
      <c r="A807" t="s">
        <v>101</v>
      </c>
      <c r="B807" t="s">
        <v>19</v>
      </c>
      <c r="C807" t="s">
        <v>99</v>
      </c>
      <c r="D807" t="s">
        <v>32</v>
      </c>
      <c r="E807" t="s">
        <v>96</v>
      </c>
      <c r="F807">
        <v>4.3822724873258792E-2</v>
      </c>
      <c r="G807">
        <v>80</v>
      </c>
      <c r="H807">
        <v>182553687</v>
      </c>
    </row>
    <row r="808" spans="1:8" hidden="1" x14ac:dyDescent="0.35">
      <c r="A808" t="s">
        <v>101</v>
      </c>
      <c r="B808" t="s">
        <v>19</v>
      </c>
      <c r="C808" t="s">
        <v>99</v>
      </c>
      <c r="D808" t="s">
        <v>32</v>
      </c>
      <c r="E808" t="s">
        <v>97</v>
      </c>
      <c r="F808">
        <v>5.149170172607908E-2</v>
      </c>
      <c r="G808">
        <v>94</v>
      </c>
      <c r="H808">
        <v>182553687</v>
      </c>
    </row>
    <row r="809" spans="1:8" hidden="1" x14ac:dyDescent="0.35">
      <c r="A809" t="s">
        <v>101</v>
      </c>
      <c r="B809" t="s">
        <v>19</v>
      </c>
      <c r="C809" t="s">
        <v>99</v>
      </c>
      <c r="D809" t="s">
        <v>32</v>
      </c>
      <c r="E809" t="s">
        <v>98</v>
      </c>
      <c r="F809">
        <v>4.0536020507764392E-2</v>
      </c>
      <c r="G809">
        <v>74</v>
      </c>
      <c r="H809">
        <v>182553687</v>
      </c>
    </row>
    <row r="810" spans="1:8" hidden="1" x14ac:dyDescent="0.35">
      <c r="A810" t="s">
        <v>101</v>
      </c>
      <c r="B810" t="s">
        <v>19</v>
      </c>
      <c r="C810" t="s">
        <v>99</v>
      </c>
      <c r="D810" t="s">
        <v>33</v>
      </c>
      <c r="E810" t="s">
        <v>95</v>
      </c>
      <c r="F810">
        <v>3.3962611776775557E-2</v>
      </c>
      <c r="G810">
        <v>62</v>
      </c>
      <c r="H810">
        <v>182553687</v>
      </c>
    </row>
    <row r="811" spans="1:8" hidden="1" x14ac:dyDescent="0.35">
      <c r="A811" t="s">
        <v>101</v>
      </c>
      <c r="B811" t="s">
        <v>19</v>
      </c>
      <c r="C811" t="s">
        <v>99</v>
      </c>
      <c r="D811" t="s">
        <v>33</v>
      </c>
      <c r="E811" t="s">
        <v>96</v>
      </c>
      <c r="F811">
        <v>3.8344884264101438E-2</v>
      </c>
      <c r="G811">
        <v>70</v>
      </c>
      <c r="H811">
        <v>182553687</v>
      </c>
    </row>
    <row r="812" spans="1:8" hidden="1" x14ac:dyDescent="0.35">
      <c r="A812" t="s">
        <v>101</v>
      </c>
      <c r="B812" t="s">
        <v>19</v>
      </c>
      <c r="C812" t="s">
        <v>99</v>
      </c>
      <c r="D812" t="s">
        <v>33</v>
      </c>
      <c r="E812" t="s">
        <v>97</v>
      </c>
      <c r="F812">
        <v>4.4370508934174532E-2</v>
      </c>
      <c r="G812">
        <v>81</v>
      </c>
      <c r="H812">
        <v>182553687</v>
      </c>
    </row>
    <row r="813" spans="1:8" hidden="1" x14ac:dyDescent="0.35">
      <c r="A813" t="s">
        <v>101</v>
      </c>
      <c r="B813" t="s">
        <v>19</v>
      </c>
      <c r="C813" t="s">
        <v>99</v>
      </c>
      <c r="D813" t="s">
        <v>33</v>
      </c>
      <c r="E813" t="s">
        <v>98</v>
      </c>
      <c r="F813">
        <v>3.9440452385932911E-2</v>
      </c>
      <c r="G813">
        <v>72</v>
      </c>
      <c r="H813">
        <v>182553687</v>
      </c>
    </row>
    <row r="814" spans="1:8" hidden="1" x14ac:dyDescent="0.35">
      <c r="A814" t="s">
        <v>101</v>
      </c>
      <c r="B814" t="s">
        <v>19</v>
      </c>
      <c r="C814" t="s">
        <v>99</v>
      </c>
      <c r="D814" t="s">
        <v>34</v>
      </c>
      <c r="E814" t="s">
        <v>95</v>
      </c>
      <c r="F814">
        <v>5.477840609157349E-3</v>
      </c>
      <c r="G814">
        <v>10</v>
      </c>
      <c r="H814">
        <v>182553687</v>
      </c>
    </row>
    <row r="815" spans="1:8" hidden="1" x14ac:dyDescent="0.35">
      <c r="A815" t="s">
        <v>101</v>
      </c>
      <c r="B815" t="s">
        <v>19</v>
      </c>
      <c r="C815" t="s">
        <v>99</v>
      </c>
      <c r="D815" t="s">
        <v>34</v>
      </c>
      <c r="E815" t="s">
        <v>96</v>
      </c>
      <c r="F815">
        <v>5.477840609157349E-3</v>
      </c>
      <c r="G815">
        <v>10</v>
      </c>
      <c r="H815">
        <v>182553687</v>
      </c>
    </row>
    <row r="816" spans="1:8" hidden="1" x14ac:dyDescent="0.35">
      <c r="A816" t="s">
        <v>101</v>
      </c>
      <c r="B816" t="s">
        <v>19</v>
      </c>
      <c r="C816" t="s">
        <v>99</v>
      </c>
      <c r="D816" t="s">
        <v>34</v>
      </c>
      <c r="E816" t="s">
        <v>97</v>
      </c>
      <c r="F816">
        <v>7.1211927919045534E-3</v>
      </c>
      <c r="G816">
        <v>13</v>
      </c>
      <c r="H816">
        <v>182553687</v>
      </c>
    </row>
    <row r="817" spans="1:8" hidden="1" x14ac:dyDescent="0.35">
      <c r="A817" t="s">
        <v>101</v>
      </c>
      <c r="B817" t="s">
        <v>19</v>
      </c>
      <c r="C817" t="s">
        <v>99</v>
      </c>
      <c r="D817" t="s">
        <v>34</v>
      </c>
      <c r="E817" t="s">
        <v>98</v>
      </c>
      <c r="F817" t="s">
        <v>58</v>
      </c>
      <c r="G817" t="s">
        <v>58</v>
      </c>
      <c r="H817">
        <v>182553687</v>
      </c>
    </row>
    <row r="818" spans="1:8" hidden="1" x14ac:dyDescent="0.35">
      <c r="A818" t="s">
        <v>101</v>
      </c>
      <c r="B818" t="s">
        <v>20</v>
      </c>
      <c r="C818" t="s">
        <v>32</v>
      </c>
      <c r="D818" t="s">
        <v>32</v>
      </c>
      <c r="E818" t="s">
        <v>95</v>
      </c>
      <c r="F818">
        <v>0.16652635451838341</v>
      </c>
      <c r="G818">
        <v>304</v>
      </c>
      <c r="H818">
        <v>182553687</v>
      </c>
    </row>
    <row r="819" spans="1:8" hidden="1" x14ac:dyDescent="0.35">
      <c r="A819" t="s">
        <v>101</v>
      </c>
      <c r="B819" t="s">
        <v>20</v>
      </c>
      <c r="C819" t="s">
        <v>32</v>
      </c>
      <c r="D819" t="s">
        <v>32</v>
      </c>
      <c r="E819" t="s">
        <v>96</v>
      </c>
      <c r="F819">
        <v>0.1681697067011306</v>
      </c>
      <c r="G819">
        <v>307</v>
      </c>
      <c r="H819">
        <v>182553687</v>
      </c>
    </row>
    <row r="820" spans="1:8" hidden="1" x14ac:dyDescent="0.35">
      <c r="A820" t="s">
        <v>101</v>
      </c>
      <c r="B820" t="s">
        <v>20</v>
      </c>
      <c r="C820" t="s">
        <v>32</v>
      </c>
      <c r="D820" t="s">
        <v>32</v>
      </c>
      <c r="E820" t="s">
        <v>97</v>
      </c>
      <c r="F820">
        <v>0.1961066938078331</v>
      </c>
      <c r="G820">
        <v>358</v>
      </c>
      <c r="H820">
        <v>182553687</v>
      </c>
    </row>
    <row r="821" spans="1:8" hidden="1" x14ac:dyDescent="0.35">
      <c r="A821" t="s">
        <v>101</v>
      </c>
      <c r="B821" t="s">
        <v>20</v>
      </c>
      <c r="C821" t="s">
        <v>32</v>
      </c>
      <c r="D821" t="s">
        <v>32</v>
      </c>
      <c r="E821" t="s">
        <v>98</v>
      </c>
      <c r="F821">
        <v>0.14844948050816409</v>
      </c>
      <c r="G821">
        <v>271</v>
      </c>
      <c r="H821">
        <v>182553687</v>
      </c>
    </row>
    <row r="822" spans="1:8" hidden="1" x14ac:dyDescent="0.35">
      <c r="A822" t="s">
        <v>101</v>
      </c>
      <c r="B822" t="s">
        <v>20</v>
      </c>
      <c r="C822" t="s">
        <v>32</v>
      </c>
      <c r="D822" t="s">
        <v>33</v>
      </c>
      <c r="E822" t="s">
        <v>95</v>
      </c>
      <c r="F822">
        <v>0.15009283269091139</v>
      </c>
      <c r="G822">
        <v>274</v>
      </c>
      <c r="H822">
        <v>182553687</v>
      </c>
    </row>
    <row r="823" spans="1:8" hidden="1" x14ac:dyDescent="0.35">
      <c r="A823" t="s">
        <v>101</v>
      </c>
      <c r="B823" t="s">
        <v>20</v>
      </c>
      <c r="C823" t="s">
        <v>32</v>
      </c>
      <c r="D823" t="s">
        <v>33</v>
      </c>
      <c r="E823" t="s">
        <v>96</v>
      </c>
      <c r="F823">
        <v>0.14735391238633269</v>
      </c>
      <c r="G823">
        <v>269</v>
      </c>
      <c r="H823">
        <v>182553687</v>
      </c>
    </row>
    <row r="824" spans="1:8" hidden="1" x14ac:dyDescent="0.35">
      <c r="A824" t="s">
        <v>101</v>
      </c>
      <c r="B824" t="s">
        <v>20</v>
      </c>
      <c r="C824" t="s">
        <v>32</v>
      </c>
      <c r="D824" t="s">
        <v>33</v>
      </c>
      <c r="E824" t="s">
        <v>97</v>
      </c>
      <c r="F824">
        <v>0.16981305888387779</v>
      </c>
      <c r="G824">
        <v>310</v>
      </c>
      <c r="H824">
        <v>182553687</v>
      </c>
    </row>
    <row r="825" spans="1:8" hidden="1" x14ac:dyDescent="0.35">
      <c r="A825" t="s">
        <v>101</v>
      </c>
      <c r="B825" t="s">
        <v>20</v>
      </c>
      <c r="C825" t="s">
        <v>32</v>
      </c>
      <c r="D825" t="s">
        <v>33</v>
      </c>
      <c r="E825" t="s">
        <v>98</v>
      </c>
      <c r="F825">
        <v>0.13256374274160779</v>
      </c>
      <c r="G825">
        <v>242</v>
      </c>
      <c r="H825">
        <v>182553687</v>
      </c>
    </row>
    <row r="826" spans="1:8" hidden="1" x14ac:dyDescent="0.35">
      <c r="A826" t="s">
        <v>101</v>
      </c>
      <c r="B826" t="s">
        <v>20</v>
      </c>
      <c r="C826" t="s">
        <v>32</v>
      </c>
      <c r="D826" t="s">
        <v>34</v>
      </c>
      <c r="E826" t="s">
        <v>95</v>
      </c>
      <c r="F826">
        <v>1.6433521827472049E-2</v>
      </c>
      <c r="G826">
        <v>30</v>
      </c>
      <c r="H826">
        <v>182553687</v>
      </c>
    </row>
    <row r="827" spans="1:8" hidden="1" x14ac:dyDescent="0.35">
      <c r="A827" t="s">
        <v>101</v>
      </c>
      <c r="B827" t="s">
        <v>20</v>
      </c>
      <c r="C827" t="s">
        <v>32</v>
      </c>
      <c r="D827" t="s">
        <v>34</v>
      </c>
      <c r="E827" t="s">
        <v>96</v>
      </c>
      <c r="F827">
        <v>2.0815794314797929E-2</v>
      </c>
      <c r="G827">
        <v>38</v>
      </c>
      <c r="H827">
        <v>182553687</v>
      </c>
    </row>
    <row r="828" spans="1:8" hidden="1" x14ac:dyDescent="0.35">
      <c r="A828" t="s">
        <v>101</v>
      </c>
      <c r="B828" t="s">
        <v>20</v>
      </c>
      <c r="C828" t="s">
        <v>32</v>
      </c>
      <c r="D828" t="s">
        <v>34</v>
      </c>
      <c r="E828" t="s">
        <v>97</v>
      </c>
      <c r="F828">
        <v>2.629363492395528E-2</v>
      </c>
      <c r="G828">
        <v>48</v>
      </c>
      <c r="H828">
        <v>182553687</v>
      </c>
    </row>
    <row r="829" spans="1:8" hidden="1" x14ac:dyDescent="0.35">
      <c r="A829" t="s">
        <v>101</v>
      </c>
      <c r="B829" t="s">
        <v>20</v>
      </c>
      <c r="C829" t="s">
        <v>32</v>
      </c>
      <c r="D829" t="s">
        <v>34</v>
      </c>
      <c r="E829" t="s">
        <v>98</v>
      </c>
      <c r="F829">
        <v>1.5885737766556308E-2</v>
      </c>
      <c r="G829">
        <v>29</v>
      </c>
      <c r="H829">
        <v>182553687</v>
      </c>
    </row>
    <row r="830" spans="1:8" hidden="1" x14ac:dyDescent="0.35">
      <c r="A830" t="s">
        <v>101</v>
      </c>
      <c r="B830" t="s">
        <v>20</v>
      </c>
      <c r="C830" t="s">
        <v>36</v>
      </c>
      <c r="D830" t="s">
        <v>32</v>
      </c>
      <c r="E830" t="s">
        <v>95</v>
      </c>
      <c r="F830">
        <v>2.2459146497545129E-2</v>
      </c>
      <c r="G830">
        <v>41</v>
      </c>
      <c r="H830">
        <v>182553687</v>
      </c>
    </row>
    <row r="831" spans="1:8" hidden="1" x14ac:dyDescent="0.35">
      <c r="A831" t="s">
        <v>101</v>
      </c>
      <c r="B831" t="s">
        <v>20</v>
      </c>
      <c r="C831" t="s">
        <v>36</v>
      </c>
      <c r="D831" t="s">
        <v>32</v>
      </c>
      <c r="E831" t="s">
        <v>96</v>
      </c>
      <c r="F831">
        <v>2.35547146193766E-2</v>
      </c>
      <c r="G831">
        <v>43</v>
      </c>
      <c r="H831">
        <v>182553687</v>
      </c>
    </row>
    <row r="832" spans="1:8" hidden="1" x14ac:dyDescent="0.35">
      <c r="A832" t="s">
        <v>101</v>
      </c>
      <c r="B832" t="s">
        <v>20</v>
      </c>
      <c r="C832" t="s">
        <v>36</v>
      </c>
      <c r="D832" t="s">
        <v>32</v>
      </c>
      <c r="E832" t="s">
        <v>97</v>
      </c>
      <c r="F832">
        <v>2.738920304578674E-2</v>
      </c>
      <c r="G832">
        <v>50</v>
      </c>
      <c r="H832">
        <v>182553687</v>
      </c>
    </row>
    <row r="833" spans="1:8" hidden="1" x14ac:dyDescent="0.35">
      <c r="A833" t="s">
        <v>101</v>
      </c>
      <c r="B833" t="s">
        <v>20</v>
      </c>
      <c r="C833" t="s">
        <v>36</v>
      </c>
      <c r="D833" t="s">
        <v>32</v>
      </c>
      <c r="E833" t="s">
        <v>98</v>
      </c>
      <c r="F833">
        <v>2.19113624366294E-2</v>
      </c>
      <c r="G833">
        <v>40</v>
      </c>
      <c r="H833">
        <v>182553687</v>
      </c>
    </row>
    <row r="834" spans="1:8" hidden="1" x14ac:dyDescent="0.35">
      <c r="A834" t="s">
        <v>101</v>
      </c>
      <c r="B834" t="s">
        <v>20</v>
      </c>
      <c r="C834" t="s">
        <v>36</v>
      </c>
      <c r="D834" t="s">
        <v>33</v>
      </c>
      <c r="E834" t="s">
        <v>95</v>
      </c>
      <c r="F834">
        <v>1.9720226192966459E-2</v>
      </c>
      <c r="G834">
        <v>36</v>
      </c>
      <c r="H834">
        <v>182553687</v>
      </c>
    </row>
    <row r="835" spans="1:8" hidden="1" x14ac:dyDescent="0.35">
      <c r="A835" t="s">
        <v>101</v>
      </c>
      <c r="B835" t="s">
        <v>20</v>
      </c>
      <c r="C835" t="s">
        <v>36</v>
      </c>
      <c r="D835" t="s">
        <v>33</v>
      </c>
      <c r="E835" t="s">
        <v>96</v>
      </c>
      <c r="F835">
        <v>2.0815794314797929E-2</v>
      </c>
      <c r="G835">
        <v>38</v>
      </c>
      <c r="H835">
        <v>182553687</v>
      </c>
    </row>
    <row r="836" spans="1:8" hidden="1" x14ac:dyDescent="0.35">
      <c r="A836" t="s">
        <v>101</v>
      </c>
      <c r="B836" t="s">
        <v>20</v>
      </c>
      <c r="C836" t="s">
        <v>36</v>
      </c>
      <c r="D836" t="s">
        <v>33</v>
      </c>
      <c r="E836" t="s">
        <v>97</v>
      </c>
      <c r="F836">
        <v>2.684141898487101E-2</v>
      </c>
      <c r="G836">
        <v>49</v>
      </c>
      <c r="H836">
        <v>182553687</v>
      </c>
    </row>
    <row r="837" spans="1:8" hidden="1" x14ac:dyDescent="0.35">
      <c r="A837" t="s">
        <v>101</v>
      </c>
      <c r="B837" t="s">
        <v>20</v>
      </c>
      <c r="C837" t="s">
        <v>36</v>
      </c>
      <c r="D837" t="s">
        <v>33</v>
      </c>
      <c r="E837" t="s">
        <v>98</v>
      </c>
      <c r="F837">
        <v>2.0815794314797929E-2</v>
      </c>
      <c r="G837">
        <v>38</v>
      </c>
      <c r="H837">
        <v>182553687</v>
      </c>
    </row>
    <row r="838" spans="1:8" hidden="1" x14ac:dyDescent="0.35">
      <c r="A838" t="s">
        <v>101</v>
      </c>
      <c r="B838" t="s">
        <v>20</v>
      </c>
      <c r="C838" t="s">
        <v>36</v>
      </c>
      <c r="D838" t="s">
        <v>34</v>
      </c>
      <c r="E838" t="s">
        <v>95</v>
      </c>
      <c r="F838" t="s">
        <v>58</v>
      </c>
      <c r="G838" t="s">
        <v>58</v>
      </c>
      <c r="H838">
        <v>182553687</v>
      </c>
    </row>
    <row r="839" spans="1:8" hidden="1" x14ac:dyDescent="0.35">
      <c r="A839" t="s">
        <v>101</v>
      </c>
      <c r="B839" t="s">
        <v>20</v>
      </c>
      <c r="C839" t="s">
        <v>36</v>
      </c>
      <c r="D839" t="s">
        <v>34</v>
      </c>
      <c r="E839" t="s">
        <v>96</v>
      </c>
      <c r="F839" t="s">
        <v>58</v>
      </c>
      <c r="G839" t="s">
        <v>58</v>
      </c>
      <c r="H839">
        <v>182553687</v>
      </c>
    </row>
    <row r="840" spans="1:8" hidden="1" x14ac:dyDescent="0.35">
      <c r="A840" t="s">
        <v>101</v>
      </c>
      <c r="B840" t="s">
        <v>20</v>
      </c>
      <c r="C840" t="s">
        <v>36</v>
      </c>
      <c r="D840" t="s">
        <v>34</v>
      </c>
      <c r="E840" t="s">
        <v>97</v>
      </c>
      <c r="F840" t="s">
        <v>58</v>
      </c>
      <c r="G840" t="s">
        <v>58</v>
      </c>
      <c r="H840">
        <v>182553687</v>
      </c>
    </row>
    <row r="841" spans="1:8" hidden="1" x14ac:dyDescent="0.35">
      <c r="A841" t="s">
        <v>101</v>
      </c>
      <c r="B841" t="s">
        <v>20</v>
      </c>
      <c r="C841" t="s">
        <v>36</v>
      </c>
      <c r="D841" t="s">
        <v>34</v>
      </c>
      <c r="E841" t="s">
        <v>98</v>
      </c>
      <c r="F841" t="s">
        <v>58</v>
      </c>
      <c r="G841" t="s">
        <v>58</v>
      </c>
      <c r="H841">
        <v>182553687</v>
      </c>
    </row>
    <row r="842" spans="1:8" hidden="1" x14ac:dyDescent="0.35">
      <c r="A842" t="s">
        <v>101</v>
      </c>
      <c r="B842" t="s">
        <v>20</v>
      </c>
      <c r="C842" t="s">
        <v>35</v>
      </c>
      <c r="D842" t="s">
        <v>32</v>
      </c>
      <c r="E842" t="s">
        <v>95</v>
      </c>
      <c r="F842">
        <v>9.8053346903916552E-2</v>
      </c>
      <c r="G842">
        <v>179</v>
      </c>
      <c r="H842">
        <v>182553687</v>
      </c>
    </row>
    <row r="843" spans="1:8" hidden="1" x14ac:dyDescent="0.35">
      <c r="A843" t="s">
        <v>101</v>
      </c>
      <c r="B843" t="s">
        <v>20</v>
      </c>
      <c r="C843" t="s">
        <v>35</v>
      </c>
      <c r="D843" t="s">
        <v>32</v>
      </c>
      <c r="E843" t="s">
        <v>96</v>
      </c>
      <c r="F843">
        <v>9.2575506294759205E-2</v>
      </c>
      <c r="G843">
        <v>169</v>
      </c>
      <c r="H843">
        <v>182553687</v>
      </c>
    </row>
    <row r="844" spans="1:8" hidden="1" x14ac:dyDescent="0.35">
      <c r="A844" t="s">
        <v>101</v>
      </c>
      <c r="B844" t="s">
        <v>20</v>
      </c>
      <c r="C844" t="s">
        <v>35</v>
      </c>
      <c r="D844" t="s">
        <v>32</v>
      </c>
      <c r="E844" t="s">
        <v>97</v>
      </c>
      <c r="F844">
        <v>0.11503465279230431</v>
      </c>
      <c r="G844">
        <v>210</v>
      </c>
      <c r="H844">
        <v>182553687</v>
      </c>
    </row>
    <row r="845" spans="1:8" hidden="1" x14ac:dyDescent="0.35">
      <c r="A845" t="s">
        <v>101</v>
      </c>
      <c r="B845" t="s">
        <v>20</v>
      </c>
      <c r="C845" t="s">
        <v>35</v>
      </c>
      <c r="D845" t="s">
        <v>32</v>
      </c>
      <c r="E845" t="s">
        <v>98</v>
      </c>
      <c r="F845">
        <v>7.8333120710950097E-2</v>
      </c>
      <c r="G845">
        <v>143</v>
      </c>
      <c r="H845">
        <v>182553687</v>
      </c>
    </row>
    <row r="846" spans="1:8" hidden="1" x14ac:dyDescent="0.35">
      <c r="A846" t="s">
        <v>101</v>
      </c>
      <c r="B846" t="s">
        <v>20</v>
      </c>
      <c r="C846" t="s">
        <v>35</v>
      </c>
      <c r="D846" t="s">
        <v>33</v>
      </c>
      <c r="E846" t="s">
        <v>95</v>
      </c>
      <c r="F846">
        <v>8.8193233807433311E-2</v>
      </c>
      <c r="G846">
        <v>161</v>
      </c>
      <c r="H846">
        <v>182553687</v>
      </c>
    </row>
    <row r="847" spans="1:8" hidden="1" x14ac:dyDescent="0.35">
      <c r="A847" t="s">
        <v>101</v>
      </c>
      <c r="B847" t="s">
        <v>20</v>
      </c>
      <c r="C847" t="s">
        <v>35</v>
      </c>
      <c r="D847" t="s">
        <v>33</v>
      </c>
      <c r="E847" t="s">
        <v>96</v>
      </c>
      <c r="F847">
        <v>8.2715393198275963E-2</v>
      </c>
      <c r="G847">
        <v>151</v>
      </c>
      <c r="H847">
        <v>182553687</v>
      </c>
    </row>
    <row r="848" spans="1:8" hidden="1" x14ac:dyDescent="0.35">
      <c r="A848" t="s">
        <v>101</v>
      </c>
      <c r="B848" t="s">
        <v>20</v>
      </c>
      <c r="C848" t="s">
        <v>35</v>
      </c>
      <c r="D848" t="s">
        <v>33</v>
      </c>
      <c r="E848" t="s">
        <v>97</v>
      </c>
      <c r="F848">
        <v>9.9148915025748019E-2</v>
      </c>
      <c r="G848">
        <v>181</v>
      </c>
      <c r="H848">
        <v>182553687</v>
      </c>
    </row>
    <row r="849" spans="1:8" hidden="1" x14ac:dyDescent="0.35">
      <c r="A849" t="s">
        <v>101</v>
      </c>
      <c r="B849" t="s">
        <v>20</v>
      </c>
      <c r="C849" t="s">
        <v>35</v>
      </c>
      <c r="D849" t="s">
        <v>33</v>
      </c>
      <c r="E849" t="s">
        <v>98</v>
      </c>
      <c r="F849">
        <v>6.7925223553551128E-2</v>
      </c>
      <c r="G849">
        <v>124</v>
      </c>
      <c r="H849">
        <v>182553687</v>
      </c>
    </row>
    <row r="850" spans="1:8" hidden="1" x14ac:dyDescent="0.35">
      <c r="A850" t="s">
        <v>101</v>
      </c>
      <c r="B850" t="s">
        <v>20</v>
      </c>
      <c r="C850" t="s">
        <v>35</v>
      </c>
      <c r="D850" t="s">
        <v>34</v>
      </c>
      <c r="E850" t="s">
        <v>95</v>
      </c>
      <c r="F850">
        <v>9.8601130964832279E-3</v>
      </c>
      <c r="G850">
        <v>18</v>
      </c>
      <c r="H850">
        <v>182553687</v>
      </c>
    </row>
    <row r="851" spans="1:8" hidden="1" x14ac:dyDescent="0.35">
      <c r="A851" t="s">
        <v>101</v>
      </c>
      <c r="B851" t="s">
        <v>20</v>
      </c>
      <c r="C851" t="s">
        <v>35</v>
      </c>
      <c r="D851" t="s">
        <v>34</v>
      </c>
      <c r="E851" t="s">
        <v>96</v>
      </c>
      <c r="F851">
        <v>9.8601130964832279E-3</v>
      </c>
      <c r="G851">
        <v>18</v>
      </c>
      <c r="H851">
        <v>182553687</v>
      </c>
    </row>
    <row r="852" spans="1:8" hidden="1" x14ac:dyDescent="0.35">
      <c r="A852" t="s">
        <v>101</v>
      </c>
      <c r="B852" t="s">
        <v>20</v>
      </c>
      <c r="C852" t="s">
        <v>35</v>
      </c>
      <c r="D852" t="s">
        <v>34</v>
      </c>
      <c r="E852" t="s">
        <v>97</v>
      </c>
      <c r="F852">
        <v>1.5885737766556308E-2</v>
      </c>
      <c r="G852">
        <v>29</v>
      </c>
      <c r="H852">
        <v>182553687</v>
      </c>
    </row>
    <row r="853" spans="1:8" hidden="1" x14ac:dyDescent="0.35">
      <c r="A853" t="s">
        <v>101</v>
      </c>
      <c r="B853" t="s">
        <v>20</v>
      </c>
      <c r="C853" t="s">
        <v>35</v>
      </c>
      <c r="D853" t="s">
        <v>34</v>
      </c>
      <c r="E853" t="s">
        <v>98</v>
      </c>
      <c r="F853">
        <v>1.0407897157398959E-2</v>
      </c>
      <c r="G853">
        <v>19</v>
      </c>
      <c r="H853">
        <v>182553687</v>
      </c>
    </row>
    <row r="854" spans="1:8" hidden="1" x14ac:dyDescent="0.35">
      <c r="A854" t="s">
        <v>101</v>
      </c>
      <c r="B854" t="s">
        <v>20</v>
      </c>
      <c r="C854" t="s">
        <v>99</v>
      </c>
      <c r="D854" t="s">
        <v>32</v>
      </c>
      <c r="E854" t="s">
        <v>95</v>
      </c>
      <c r="F854">
        <v>4.6013861116921732E-2</v>
      </c>
      <c r="G854">
        <v>84</v>
      </c>
      <c r="H854">
        <v>182553687</v>
      </c>
    </row>
    <row r="855" spans="1:8" hidden="1" x14ac:dyDescent="0.35">
      <c r="A855" t="s">
        <v>101</v>
      </c>
      <c r="B855" t="s">
        <v>20</v>
      </c>
      <c r="C855" t="s">
        <v>99</v>
      </c>
      <c r="D855" t="s">
        <v>32</v>
      </c>
      <c r="E855" t="s">
        <v>96</v>
      </c>
      <c r="F855">
        <v>5.2039485786994813E-2</v>
      </c>
      <c r="G855">
        <v>95</v>
      </c>
      <c r="H855">
        <v>182553687</v>
      </c>
    </row>
    <row r="856" spans="1:8" hidden="1" x14ac:dyDescent="0.35">
      <c r="A856" t="s">
        <v>101</v>
      </c>
      <c r="B856" t="s">
        <v>20</v>
      </c>
      <c r="C856" t="s">
        <v>99</v>
      </c>
      <c r="D856" t="s">
        <v>32</v>
      </c>
      <c r="E856" t="s">
        <v>97</v>
      </c>
      <c r="F856">
        <v>5.3682837969742013E-2</v>
      </c>
      <c r="G856">
        <v>98</v>
      </c>
      <c r="H856">
        <v>182553687</v>
      </c>
    </row>
    <row r="857" spans="1:8" hidden="1" x14ac:dyDescent="0.35">
      <c r="A857" t="s">
        <v>101</v>
      </c>
      <c r="B857" t="s">
        <v>20</v>
      </c>
      <c r="C857" t="s">
        <v>99</v>
      </c>
      <c r="D857" t="s">
        <v>32</v>
      </c>
      <c r="E857" t="s">
        <v>98</v>
      </c>
      <c r="F857">
        <v>4.8204997360584673E-2</v>
      </c>
      <c r="G857">
        <v>88</v>
      </c>
      <c r="H857">
        <v>182553687</v>
      </c>
    </row>
    <row r="858" spans="1:8" hidden="1" x14ac:dyDescent="0.35">
      <c r="A858" t="s">
        <v>101</v>
      </c>
      <c r="B858" t="s">
        <v>20</v>
      </c>
      <c r="C858" t="s">
        <v>99</v>
      </c>
      <c r="D858" t="s">
        <v>33</v>
      </c>
      <c r="E858" t="s">
        <v>95</v>
      </c>
      <c r="F858">
        <v>4.2179372690511592E-2</v>
      </c>
      <c r="G858">
        <v>77</v>
      </c>
      <c r="H858">
        <v>182553687</v>
      </c>
    </row>
    <row r="859" spans="1:8" hidden="1" x14ac:dyDescent="0.35">
      <c r="A859" t="s">
        <v>101</v>
      </c>
      <c r="B859" t="s">
        <v>20</v>
      </c>
      <c r="C859" t="s">
        <v>99</v>
      </c>
      <c r="D859" t="s">
        <v>33</v>
      </c>
      <c r="E859" t="s">
        <v>96</v>
      </c>
      <c r="F859">
        <v>4.3822724873258792E-2</v>
      </c>
      <c r="G859">
        <v>80</v>
      </c>
      <c r="H859">
        <v>182553687</v>
      </c>
    </row>
    <row r="860" spans="1:8" hidden="1" x14ac:dyDescent="0.35">
      <c r="A860" t="s">
        <v>101</v>
      </c>
      <c r="B860" t="s">
        <v>20</v>
      </c>
      <c r="C860" t="s">
        <v>99</v>
      </c>
      <c r="D860" t="s">
        <v>33</v>
      </c>
      <c r="E860" t="s">
        <v>97</v>
      </c>
      <c r="F860">
        <v>4.3822724873258792E-2</v>
      </c>
      <c r="G860">
        <v>80</v>
      </c>
      <c r="H860">
        <v>182553687</v>
      </c>
    </row>
    <row r="861" spans="1:8" hidden="1" x14ac:dyDescent="0.35">
      <c r="A861" t="s">
        <v>101</v>
      </c>
      <c r="B861" t="s">
        <v>20</v>
      </c>
      <c r="C861" t="s">
        <v>99</v>
      </c>
      <c r="D861" t="s">
        <v>33</v>
      </c>
      <c r="E861" t="s">
        <v>98</v>
      </c>
      <c r="F861">
        <v>4.3822724873258792E-2</v>
      </c>
      <c r="G861">
        <v>80</v>
      </c>
      <c r="H861">
        <v>182553687</v>
      </c>
    </row>
    <row r="862" spans="1:8" hidden="1" x14ac:dyDescent="0.35">
      <c r="A862" t="s">
        <v>101</v>
      </c>
      <c r="B862" t="s">
        <v>20</v>
      </c>
      <c r="C862" t="s">
        <v>99</v>
      </c>
      <c r="D862" t="s">
        <v>34</v>
      </c>
      <c r="E862" t="s">
        <v>95</v>
      </c>
      <c r="F862" t="s">
        <v>58</v>
      </c>
      <c r="G862" t="s">
        <v>58</v>
      </c>
      <c r="H862">
        <v>182553687</v>
      </c>
    </row>
    <row r="863" spans="1:8" hidden="1" x14ac:dyDescent="0.35">
      <c r="A863" t="s">
        <v>101</v>
      </c>
      <c r="B863" t="s">
        <v>20</v>
      </c>
      <c r="C863" t="s">
        <v>99</v>
      </c>
      <c r="D863" t="s">
        <v>34</v>
      </c>
      <c r="E863" t="s">
        <v>96</v>
      </c>
      <c r="F863">
        <v>8.2167609137360226E-3</v>
      </c>
      <c r="G863">
        <v>15</v>
      </c>
      <c r="H863">
        <v>182553687</v>
      </c>
    </row>
    <row r="864" spans="1:8" hidden="1" x14ac:dyDescent="0.35">
      <c r="A864" t="s">
        <v>101</v>
      </c>
      <c r="B864" t="s">
        <v>20</v>
      </c>
      <c r="C864" t="s">
        <v>99</v>
      </c>
      <c r="D864" t="s">
        <v>34</v>
      </c>
      <c r="E864" t="s">
        <v>97</v>
      </c>
      <c r="F864">
        <v>9.8601130964832279E-3</v>
      </c>
      <c r="G864">
        <v>18</v>
      </c>
      <c r="H864">
        <v>182553687</v>
      </c>
    </row>
    <row r="865" spans="1:8" hidden="1" x14ac:dyDescent="0.35">
      <c r="A865" t="s">
        <v>101</v>
      </c>
      <c r="B865" t="s">
        <v>20</v>
      </c>
      <c r="C865" t="s">
        <v>99</v>
      </c>
      <c r="D865" t="s">
        <v>34</v>
      </c>
      <c r="E865" t="s">
        <v>98</v>
      </c>
      <c r="F865" t="s">
        <v>58</v>
      </c>
      <c r="G865" t="s">
        <v>58</v>
      </c>
      <c r="H865">
        <v>182553687</v>
      </c>
    </row>
    <row r="866" spans="1:8" hidden="1" x14ac:dyDescent="0.35">
      <c r="A866" t="s">
        <v>101</v>
      </c>
      <c r="B866" t="s">
        <v>21</v>
      </c>
      <c r="C866" t="s">
        <v>32</v>
      </c>
      <c r="D866" t="s">
        <v>32</v>
      </c>
      <c r="E866" t="s">
        <v>95</v>
      </c>
      <c r="F866">
        <v>0.21473135187896811</v>
      </c>
      <c r="G866">
        <v>392</v>
      </c>
      <c r="H866">
        <v>182553687</v>
      </c>
    </row>
    <row r="867" spans="1:8" hidden="1" x14ac:dyDescent="0.35">
      <c r="A867" t="s">
        <v>101</v>
      </c>
      <c r="B867" t="s">
        <v>21</v>
      </c>
      <c r="C867" t="s">
        <v>32</v>
      </c>
      <c r="D867" t="s">
        <v>32</v>
      </c>
      <c r="E867" t="s">
        <v>96</v>
      </c>
      <c r="F867">
        <v>0.22240032873178839</v>
      </c>
      <c r="G867">
        <v>406</v>
      </c>
      <c r="H867">
        <v>182553687</v>
      </c>
    </row>
    <row r="868" spans="1:8" hidden="1" x14ac:dyDescent="0.35">
      <c r="A868" t="s">
        <v>101</v>
      </c>
      <c r="B868" t="s">
        <v>21</v>
      </c>
      <c r="C868" t="s">
        <v>32</v>
      </c>
      <c r="D868" t="s">
        <v>32</v>
      </c>
      <c r="E868" t="s">
        <v>97</v>
      </c>
      <c r="F868">
        <v>0.1895332850768443</v>
      </c>
      <c r="G868">
        <v>346</v>
      </c>
      <c r="H868">
        <v>182553687</v>
      </c>
    </row>
    <row r="869" spans="1:8" hidden="1" x14ac:dyDescent="0.35">
      <c r="A869" t="s">
        <v>101</v>
      </c>
      <c r="B869" t="s">
        <v>21</v>
      </c>
      <c r="C869" t="s">
        <v>32</v>
      </c>
      <c r="D869" t="s">
        <v>32</v>
      </c>
      <c r="E869" t="s">
        <v>98</v>
      </c>
      <c r="F869">
        <v>0.15721402548281591</v>
      </c>
      <c r="G869">
        <v>287</v>
      </c>
      <c r="H869">
        <v>182553687</v>
      </c>
    </row>
    <row r="870" spans="1:8" hidden="1" x14ac:dyDescent="0.35">
      <c r="A870" t="s">
        <v>101</v>
      </c>
      <c r="B870" t="s">
        <v>21</v>
      </c>
      <c r="C870" t="s">
        <v>32</v>
      </c>
      <c r="D870" t="s">
        <v>33</v>
      </c>
      <c r="E870" t="s">
        <v>95</v>
      </c>
      <c r="F870">
        <v>0.19062885319867581</v>
      </c>
      <c r="G870">
        <v>348</v>
      </c>
      <c r="H870">
        <v>182553687</v>
      </c>
    </row>
    <row r="871" spans="1:8" hidden="1" x14ac:dyDescent="0.35">
      <c r="A871" t="s">
        <v>101</v>
      </c>
      <c r="B871" t="s">
        <v>21</v>
      </c>
      <c r="C871" t="s">
        <v>32</v>
      </c>
      <c r="D871" t="s">
        <v>33</v>
      </c>
      <c r="E871" t="s">
        <v>96</v>
      </c>
      <c r="F871">
        <v>0.19227220538142301</v>
      </c>
      <c r="G871">
        <v>351</v>
      </c>
      <c r="H871">
        <v>182553687</v>
      </c>
    </row>
    <row r="872" spans="1:8" hidden="1" x14ac:dyDescent="0.35">
      <c r="A872" t="s">
        <v>101</v>
      </c>
      <c r="B872" t="s">
        <v>21</v>
      </c>
      <c r="C872" t="s">
        <v>32</v>
      </c>
      <c r="D872" t="s">
        <v>33</v>
      </c>
      <c r="E872" t="s">
        <v>97</v>
      </c>
      <c r="F872">
        <v>0.16597857045746769</v>
      </c>
      <c r="G872">
        <v>303</v>
      </c>
      <c r="H872">
        <v>182553687</v>
      </c>
    </row>
    <row r="873" spans="1:8" hidden="1" x14ac:dyDescent="0.35">
      <c r="A873" t="s">
        <v>101</v>
      </c>
      <c r="B873" t="s">
        <v>21</v>
      </c>
      <c r="C873" t="s">
        <v>32</v>
      </c>
      <c r="D873" t="s">
        <v>33</v>
      </c>
      <c r="E873" t="s">
        <v>98</v>
      </c>
      <c r="F873">
        <v>0.1479016964472484</v>
      </c>
      <c r="G873">
        <v>270</v>
      </c>
      <c r="H873">
        <v>182553687</v>
      </c>
    </row>
    <row r="874" spans="1:8" hidden="1" x14ac:dyDescent="0.35">
      <c r="A874" t="s">
        <v>101</v>
      </c>
      <c r="B874" t="s">
        <v>21</v>
      </c>
      <c r="C874" t="s">
        <v>32</v>
      </c>
      <c r="D874" t="s">
        <v>34</v>
      </c>
      <c r="E874" t="s">
        <v>95</v>
      </c>
      <c r="F874">
        <v>2.4102498680292329E-2</v>
      </c>
      <c r="G874">
        <v>44</v>
      </c>
      <c r="H874">
        <v>182553687</v>
      </c>
    </row>
    <row r="875" spans="1:8" hidden="1" x14ac:dyDescent="0.35">
      <c r="A875" t="s">
        <v>101</v>
      </c>
      <c r="B875" t="s">
        <v>21</v>
      </c>
      <c r="C875" t="s">
        <v>32</v>
      </c>
      <c r="D875" t="s">
        <v>34</v>
      </c>
      <c r="E875" t="s">
        <v>96</v>
      </c>
      <c r="F875">
        <v>3.012812335036542E-2</v>
      </c>
      <c r="G875">
        <v>55</v>
      </c>
      <c r="H875">
        <v>182553687</v>
      </c>
    </row>
    <row r="876" spans="1:8" hidden="1" x14ac:dyDescent="0.35">
      <c r="A876" t="s">
        <v>101</v>
      </c>
      <c r="B876" t="s">
        <v>21</v>
      </c>
      <c r="C876" t="s">
        <v>32</v>
      </c>
      <c r="D876" t="s">
        <v>34</v>
      </c>
      <c r="E876" t="s">
        <v>97</v>
      </c>
      <c r="F876">
        <v>2.35547146193766E-2</v>
      </c>
      <c r="G876">
        <v>43</v>
      </c>
      <c r="H876">
        <v>182553687</v>
      </c>
    </row>
    <row r="877" spans="1:8" hidden="1" x14ac:dyDescent="0.35">
      <c r="A877" t="s">
        <v>101</v>
      </c>
      <c r="B877" t="s">
        <v>21</v>
      </c>
      <c r="C877" t="s">
        <v>32</v>
      </c>
      <c r="D877" t="s">
        <v>34</v>
      </c>
      <c r="E877" t="s">
        <v>98</v>
      </c>
      <c r="F877">
        <v>9.3123290355674928E-3</v>
      </c>
      <c r="G877">
        <v>17</v>
      </c>
      <c r="H877">
        <v>182553687</v>
      </c>
    </row>
    <row r="878" spans="1:8" hidden="1" x14ac:dyDescent="0.35">
      <c r="A878" t="s">
        <v>101</v>
      </c>
      <c r="B878" t="s">
        <v>21</v>
      </c>
      <c r="C878" t="s">
        <v>36</v>
      </c>
      <c r="D878" t="s">
        <v>32</v>
      </c>
      <c r="E878" t="s">
        <v>95</v>
      </c>
      <c r="F878">
        <v>3.1223691472196891E-2</v>
      </c>
      <c r="G878">
        <v>57</v>
      </c>
      <c r="H878">
        <v>182553687</v>
      </c>
    </row>
    <row r="879" spans="1:8" hidden="1" x14ac:dyDescent="0.35">
      <c r="A879" t="s">
        <v>101</v>
      </c>
      <c r="B879" t="s">
        <v>21</v>
      </c>
      <c r="C879" t="s">
        <v>36</v>
      </c>
      <c r="D879" t="s">
        <v>32</v>
      </c>
      <c r="E879" t="s">
        <v>96</v>
      </c>
      <c r="F879">
        <v>3.1771475533112617E-2</v>
      </c>
      <c r="G879">
        <v>58</v>
      </c>
      <c r="H879">
        <v>182553687</v>
      </c>
    </row>
    <row r="880" spans="1:8" hidden="1" x14ac:dyDescent="0.35">
      <c r="A880" t="s">
        <v>101</v>
      </c>
      <c r="B880" t="s">
        <v>21</v>
      </c>
      <c r="C880" t="s">
        <v>36</v>
      </c>
      <c r="D880" t="s">
        <v>32</v>
      </c>
      <c r="E880" t="s">
        <v>97</v>
      </c>
      <c r="F880">
        <v>3.1771475533112617E-2</v>
      </c>
      <c r="G880">
        <v>58</v>
      </c>
      <c r="H880">
        <v>182553687</v>
      </c>
    </row>
    <row r="881" spans="1:8" hidden="1" x14ac:dyDescent="0.35">
      <c r="A881" t="s">
        <v>101</v>
      </c>
      <c r="B881" t="s">
        <v>21</v>
      </c>
      <c r="C881" t="s">
        <v>36</v>
      </c>
      <c r="D881" t="s">
        <v>32</v>
      </c>
      <c r="E881" t="s">
        <v>98</v>
      </c>
      <c r="F881">
        <v>2.903255522853395E-2</v>
      </c>
      <c r="G881">
        <v>53</v>
      </c>
      <c r="H881">
        <v>182553687</v>
      </c>
    </row>
    <row r="882" spans="1:8" hidden="1" x14ac:dyDescent="0.35">
      <c r="A882" t="s">
        <v>101</v>
      </c>
      <c r="B882" t="s">
        <v>21</v>
      </c>
      <c r="C882" t="s">
        <v>36</v>
      </c>
      <c r="D882" t="s">
        <v>33</v>
      </c>
      <c r="E882" t="s">
        <v>95</v>
      </c>
      <c r="F882">
        <v>2.848477116761821E-2</v>
      </c>
      <c r="G882">
        <v>52</v>
      </c>
      <c r="H882">
        <v>182553687</v>
      </c>
    </row>
    <row r="883" spans="1:8" hidden="1" x14ac:dyDescent="0.35">
      <c r="A883" t="s">
        <v>101</v>
      </c>
      <c r="B883" t="s">
        <v>21</v>
      </c>
      <c r="C883" t="s">
        <v>36</v>
      </c>
      <c r="D883" t="s">
        <v>33</v>
      </c>
      <c r="E883" t="s">
        <v>96</v>
      </c>
      <c r="F883">
        <v>2.903255522853395E-2</v>
      </c>
      <c r="G883">
        <v>53</v>
      </c>
      <c r="H883">
        <v>182553687</v>
      </c>
    </row>
    <row r="884" spans="1:8" hidden="1" x14ac:dyDescent="0.35">
      <c r="A884" t="s">
        <v>101</v>
      </c>
      <c r="B884" t="s">
        <v>21</v>
      </c>
      <c r="C884" t="s">
        <v>36</v>
      </c>
      <c r="D884" t="s">
        <v>33</v>
      </c>
      <c r="E884" t="s">
        <v>97</v>
      </c>
      <c r="F884">
        <v>3.012812335036542E-2</v>
      </c>
      <c r="G884">
        <v>55</v>
      </c>
      <c r="H884">
        <v>182553687</v>
      </c>
    </row>
    <row r="885" spans="1:8" hidden="1" x14ac:dyDescent="0.35">
      <c r="A885" t="s">
        <v>101</v>
      </c>
      <c r="B885" t="s">
        <v>21</v>
      </c>
      <c r="C885" t="s">
        <v>36</v>
      </c>
      <c r="D885" t="s">
        <v>33</v>
      </c>
      <c r="E885" t="s">
        <v>98</v>
      </c>
      <c r="F885">
        <v>2.903255522853395E-2</v>
      </c>
      <c r="G885">
        <v>53</v>
      </c>
      <c r="H885">
        <v>182553687</v>
      </c>
    </row>
    <row r="886" spans="1:8" hidden="1" x14ac:dyDescent="0.35">
      <c r="A886" t="s">
        <v>101</v>
      </c>
      <c r="B886" t="s">
        <v>21</v>
      </c>
      <c r="C886" t="s">
        <v>36</v>
      </c>
      <c r="D886" t="s">
        <v>34</v>
      </c>
      <c r="E886" t="s">
        <v>95</v>
      </c>
      <c r="F886" t="s">
        <v>58</v>
      </c>
      <c r="G886" t="s">
        <v>58</v>
      </c>
      <c r="H886">
        <v>182553687</v>
      </c>
    </row>
    <row r="887" spans="1:8" hidden="1" x14ac:dyDescent="0.35">
      <c r="A887" t="s">
        <v>101</v>
      </c>
      <c r="B887" t="s">
        <v>21</v>
      </c>
      <c r="C887" t="s">
        <v>36</v>
      </c>
      <c r="D887" t="s">
        <v>34</v>
      </c>
      <c r="E887" t="s">
        <v>96</v>
      </c>
      <c r="F887" t="s">
        <v>58</v>
      </c>
      <c r="G887" t="s">
        <v>58</v>
      </c>
      <c r="H887">
        <v>182553687</v>
      </c>
    </row>
    <row r="888" spans="1:8" hidden="1" x14ac:dyDescent="0.35">
      <c r="A888" t="s">
        <v>101</v>
      </c>
      <c r="B888" t="s">
        <v>21</v>
      </c>
      <c r="C888" t="s">
        <v>36</v>
      </c>
      <c r="D888" t="s">
        <v>34</v>
      </c>
      <c r="E888" t="s">
        <v>97</v>
      </c>
      <c r="F888" t="s">
        <v>58</v>
      </c>
      <c r="G888" t="s">
        <v>58</v>
      </c>
      <c r="H888">
        <v>182553687</v>
      </c>
    </row>
    <row r="889" spans="1:8" hidden="1" x14ac:dyDescent="0.35">
      <c r="A889" t="s">
        <v>101</v>
      </c>
      <c r="B889" t="s">
        <v>21</v>
      </c>
      <c r="C889" t="s">
        <v>36</v>
      </c>
      <c r="D889" t="s">
        <v>34</v>
      </c>
      <c r="E889" t="s">
        <v>98</v>
      </c>
      <c r="F889" t="s">
        <v>58</v>
      </c>
      <c r="G889" t="s">
        <v>58</v>
      </c>
      <c r="H889">
        <v>182553687</v>
      </c>
    </row>
    <row r="890" spans="1:8" hidden="1" x14ac:dyDescent="0.35">
      <c r="A890" t="s">
        <v>101</v>
      </c>
      <c r="B890" t="s">
        <v>21</v>
      </c>
      <c r="C890" t="s">
        <v>35</v>
      </c>
      <c r="D890" t="s">
        <v>32</v>
      </c>
      <c r="E890" t="s">
        <v>95</v>
      </c>
      <c r="F890">
        <v>0.12106027746237739</v>
      </c>
      <c r="G890">
        <v>221</v>
      </c>
      <c r="H890">
        <v>182553687</v>
      </c>
    </row>
    <row r="891" spans="1:8" hidden="1" x14ac:dyDescent="0.35">
      <c r="A891" t="s">
        <v>101</v>
      </c>
      <c r="B891" t="s">
        <v>21</v>
      </c>
      <c r="C891" t="s">
        <v>35</v>
      </c>
      <c r="D891" t="s">
        <v>32</v>
      </c>
      <c r="E891" t="s">
        <v>96</v>
      </c>
      <c r="F891">
        <v>0.1320159586806921</v>
      </c>
      <c r="G891">
        <v>241</v>
      </c>
      <c r="H891">
        <v>182553687</v>
      </c>
    </row>
    <row r="892" spans="1:8" hidden="1" x14ac:dyDescent="0.35">
      <c r="A892" t="s">
        <v>101</v>
      </c>
      <c r="B892" t="s">
        <v>21</v>
      </c>
      <c r="C892" t="s">
        <v>35</v>
      </c>
      <c r="D892" t="s">
        <v>32</v>
      </c>
      <c r="E892" t="s">
        <v>97</v>
      </c>
      <c r="F892">
        <v>9.7505562843000812E-2</v>
      </c>
      <c r="G892">
        <v>178</v>
      </c>
      <c r="H892">
        <v>182553687</v>
      </c>
    </row>
    <row r="893" spans="1:8" hidden="1" x14ac:dyDescent="0.35">
      <c r="A893" t="s">
        <v>101</v>
      </c>
      <c r="B893" t="s">
        <v>21</v>
      </c>
      <c r="C893" t="s">
        <v>35</v>
      </c>
      <c r="D893" t="s">
        <v>32</v>
      </c>
      <c r="E893" t="s">
        <v>98</v>
      </c>
      <c r="F893">
        <v>8.5454313502854637E-2</v>
      </c>
      <c r="G893">
        <v>156</v>
      </c>
      <c r="H893">
        <v>182553687</v>
      </c>
    </row>
    <row r="894" spans="1:8" hidden="1" x14ac:dyDescent="0.35">
      <c r="A894" t="s">
        <v>101</v>
      </c>
      <c r="B894" t="s">
        <v>21</v>
      </c>
      <c r="C894" t="s">
        <v>35</v>
      </c>
      <c r="D894" t="s">
        <v>33</v>
      </c>
      <c r="E894" t="s">
        <v>95</v>
      </c>
      <c r="F894">
        <v>0.1068178918785683</v>
      </c>
      <c r="G894">
        <v>195</v>
      </c>
      <c r="H894">
        <v>182553687</v>
      </c>
    </row>
    <row r="895" spans="1:8" hidden="1" x14ac:dyDescent="0.35">
      <c r="A895" t="s">
        <v>101</v>
      </c>
      <c r="B895" t="s">
        <v>21</v>
      </c>
      <c r="C895" t="s">
        <v>35</v>
      </c>
      <c r="D895" t="s">
        <v>33</v>
      </c>
      <c r="E895" t="s">
        <v>96</v>
      </c>
      <c r="F895">
        <v>0.1128435165486414</v>
      </c>
      <c r="G895">
        <v>206</v>
      </c>
      <c r="H895">
        <v>182553687</v>
      </c>
    </row>
    <row r="896" spans="1:8" hidden="1" x14ac:dyDescent="0.35">
      <c r="A896" t="s">
        <v>101</v>
      </c>
      <c r="B896" t="s">
        <v>21</v>
      </c>
      <c r="C896" t="s">
        <v>35</v>
      </c>
      <c r="D896" t="s">
        <v>33</v>
      </c>
      <c r="E896" t="s">
        <v>97</v>
      </c>
      <c r="F896">
        <v>8.6002097563770377E-2</v>
      </c>
      <c r="G896">
        <v>157</v>
      </c>
      <c r="H896">
        <v>182553687</v>
      </c>
    </row>
    <row r="897" spans="1:8" hidden="1" x14ac:dyDescent="0.35">
      <c r="A897" t="s">
        <v>101</v>
      </c>
      <c r="B897" t="s">
        <v>21</v>
      </c>
      <c r="C897" t="s">
        <v>35</v>
      </c>
      <c r="D897" t="s">
        <v>33</v>
      </c>
      <c r="E897" t="s">
        <v>98</v>
      </c>
      <c r="F897">
        <v>7.8880904771865823E-2</v>
      </c>
      <c r="G897">
        <v>144</v>
      </c>
      <c r="H897">
        <v>182553687</v>
      </c>
    </row>
    <row r="898" spans="1:8" hidden="1" x14ac:dyDescent="0.35">
      <c r="A898" t="s">
        <v>101</v>
      </c>
      <c r="B898" t="s">
        <v>21</v>
      </c>
      <c r="C898" t="s">
        <v>35</v>
      </c>
      <c r="D898" t="s">
        <v>34</v>
      </c>
      <c r="E898" t="s">
        <v>95</v>
      </c>
      <c r="F898">
        <v>1.424238558380911E-2</v>
      </c>
      <c r="G898">
        <v>26</v>
      </c>
      <c r="H898">
        <v>182553687</v>
      </c>
    </row>
    <row r="899" spans="1:8" hidden="1" x14ac:dyDescent="0.35">
      <c r="A899" t="s">
        <v>101</v>
      </c>
      <c r="B899" t="s">
        <v>21</v>
      </c>
      <c r="C899" t="s">
        <v>35</v>
      </c>
      <c r="D899" t="s">
        <v>34</v>
      </c>
      <c r="E899" t="s">
        <v>96</v>
      </c>
      <c r="F899">
        <v>1.9172442132050719E-2</v>
      </c>
      <c r="G899">
        <v>35</v>
      </c>
      <c r="H899">
        <v>182553687</v>
      </c>
    </row>
    <row r="900" spans="1:8" hidden="1" x14ac:dyDescent="0.35">
      <c r="A900" t="s">
        <v>101</v>
      </c>
      <c r="B900" t="s">
        <v>21</v>
      </c>
      <c r="C900" t="s">
        <v>35</v>
      </c>
      <c r="D900" t="s">
        <v>34</v>
      </c>
      <c r="E900" t="s">
        <v>97</v>
      </c>
      <c r="F900">
        <v>1.150346527923043E-2</v>
      </c>
      <c r="G900">
        <v>21</v>
      </c>
      <c r="H900">
        <v>182553687</v>
      </c>
    </row>
    <row r="901" spans="1:8" hidden="1" x14ac:dyDescent="0.35">
      <c r="A901" t="s">
        <v>101</v>
      </c>
      <c r="B901" t="s">
        <v>21</v>
      </c>
      <c r="C901" t="s">
        <v>35</v>
      </c>
      <c r="D901" t="s">
        <v>34</v>
      </c>
      <c r="E901" t="s">
        <v>98</v>
      </c>
      <c r="F901">
        <v>6.5734087309888192E-3</v>
      </c>
      <c r="G901">
        <v>12</v>
      </c>
      <c r="H901">
        <v>182553687</v>
      </c>
    </row>
    <row r="902" spans="1:8" hidden="1" x14ac:dyDescent="0.35">
      <c r="A902" t="s">
        <v>101</v>
      </c>
      <c r="B902" t="s">
        <v>21</v>
      </c>
      <c r="C902" t="s">
        <v>99</v>
      </c>
      <c r="D902" t="s">
        <v>32</v>
      </c>
      <c r="E902" t="s">
        <v>95</v>
      </c>
      <c r="F902">
        <v>6.2447382944393767E-2</v>
      </c>
      <c r="G902">
        <v>114</v>
      </c>
      <c r="H902">
        <v>182553687</v>
      </c>
    </row>
    <row r="903" spans="1:8" hidden="1" x14ac:dyDescent="0.35">
      <c r="A903" t="s">
        <v>101</v>
      </c>
      <c r="B903" t="s">
        <v>21</v>
      </c>
      <c r="C903" t="s">
        <v>99</v>
      </c>
      <c r="D903" t="s">
        <v>32</v>
      </c>
      <c r="E903" t="s">
        <v>96</v>
      </c>
      <c r="F903">
        <v>5.8612894517983641E-2</v>
      </c>
      <c r="G903">
        <v>107</v>
      </c>
      <c r="H903">
        <v>182553687</v>
      </c>
    </row>
    <row r="904" spans="1:8" hidden="1" x14ac:dyDescent="0.35">
      <c r="A904" t="s">
        <v>101</v>
      </c>
      <c r="B904" t="s">
        <v>21</v>
      </c>
      <c r="C904" t="s">
        <v>99</v>
      </c>
      <c r="D904" t="s">
        <v>32</v>
      </c>
      <c r="E904" t="s">
        <v>97</v>
      </c>
      <c r="F904">
        <v>6.0256246700730841E-2</v>
      </c>
      <c r="G904">
        <v>110</v>
      </c>
      <c r="H904">
        <v>182553687</v>
      </c>
    </row>
    <row r="905" spans="1:8" hidden="1" x14ac:dyDescent="0.35">
      <c r="A905" t="s">
        <v>101</v>
      </c>
      <c r="B905" t="s">
        <v>21</v>
      </c>
      <c r="C905" t="s">
        <v>99</v>
      </c>
      <c r="D905" t="s">
        <v>32</v>
      </c>
      <c r="E905" t="s">
        <v>98</v>
      </c>
      <c r="F905">
        <v>4.2727156751427318E-2</v>
      </c>
      <c r="G905">
        <v>78</v>
      </c>
      <c r="H905">
        <v>182553687</v>
      </c>
    </row>
    <row r="906" spans="1:8" hidden="1" x14ac:dyDescent="0.35">
      <c r="A906" t="s">
        <v>101</v>
      </c>
      <c r="B906" t="s">
        <v>21</v>
      </c>
      <c r="C906" t="s">
        <v>99</v>
      </c>
      <c r="D906" t="s">
        <v>33</v>
      </c>
      <c r="E906" t="s">
        <v>95</v>
      </c>
      <c r="F906">
        <v>5.5326190152489227E-2</v>
      </c>
      <c r="G906">
        <v>101</v>
      </c>
      <c r="H906">
        <v>182553687</v>
      </c>
    </row>
    <row r="907" spans="1:8" hidden="1" x14ac:dyDescent="0.35">
      <c r="A907" t="s">
        <v>101</v>
      </c>
      <c r="B907" t="s">
        <v>21</v>
      </c>
      <c r="C907" t="s">
        <v>99</v>
      </c>
      <c r="D907" t="s">
        <v>33</v>
      </c>
      <c r="E907" t="s">
        <v>96</v>
      </c>
      <c r="F907">
        <v>5.0396133604247613E-2</v>
      </c>
      <c r="G907">
        <v>92</v>
      </c>
      <c r="H907">
        <v>182553687</v>
      </c>
    </row>
    <row r="908" spans="1:8" hidden="1" x14ac:dyDescent="0.35">
      <c r="A908" t="s">
        <v>101</v>
      </c>
      <c r="B908" t="s">
        <v>21</v>
      </c>
      <c r="C908" t="s">
        <v>99</v>
      </c>
      <c r="D908" t="s">
        <v>33</v>
      </c>
      <c r="E908" t="s">
        <v>97</v>
      </c>
      <c r="F908">
        <v>4.984834954333188E-2</v>
      </c>
      <c r="G908">
        <v>91</v>
      </c>
      <c r="H908">
        <v>182553687</v>
      </c>
    </row>
    <row r="909" spans="1:8" hidden="1" x14ac:dyDescent="0.35">
      <c r="A909" t="s">
        <v>101</v>
      </c>
      <c r="B909" t="s">
        <v>21</v>
      </c>
      <c r="C909" t="s">
        <v>99</v>
      </c>
      <c r="D909" t="s">
        <v>33</v>
      </c>
      <c r="E909" t="s">
        <v>98</v>
      </c>
      <c r="F909">
        <v>3.9988236446848652E-2</v>
      </c>
      <c r="G909">
        <v>73</v>
      </c>
      <c r="H909">
        <v>182553687</v>
      </c>
    </row>
    <row r="910" spans="1:8" hidden="1" x14ac:dyDescent="0.35">
      <c r="A910" t="s">
        <v>101</v>
      </c>
      <c r="B910" t="s">
        <v>21</v>
      </c>
      <c r="C910" t="s">
        <v>99</v>
      </c>
      <c r="D910" t="s">
        <v>34</v>
      </c>
      <c r="E910" t="s">
        <v>95</v>
      </c>
      <c r="F910">
        <v>7.1211927919045534E-3</v>
      </c>
      <c r="G910">
        <v>13</v>
      </c>
      <c r="H910">
        <v>182553687</v>
      </c>
    </row>
    <row r="911" spans="1:8" hidden="1" x14ac:dyDescent="0.35">
      <c r="A911" t="s">
        <v>101</v>
      </c>
      <c r="B911" t="s">
        <v>21</v>
      </c>
      <c r="C911" t="s">
        <v>99</v>
      </c>
      <c r="D911" t="s">
        <v>34</v>
      </c>
      <c r="E911" t="s">
        <v>96</v>
      </c>
      <c r="F911">
        <v>8.2167609137360226E-3</v>
      </c>
      <c r="G911">
        <v>15</v>
      </c>
      <c r="H911">
        <v>182553687</v>
      </c>
    </row>
    <row r="912" spans="1:8" hidden="1" x14ac:dyDescent="0.35">
      <c r="A912" t="s">
        <v>101</v>
      </c>
      <c r="B912" t="s">
        <v>21</v>
      </c>
      <c r="C912" t="s">
        <v>99</v>
      </c>
      <c r="D912" t="s">
        <v>34</v>
      </c>
      <c r="E912" t="s">
        <v>97</v>
      </c>
      <c r="F912">
        <v>1.0407897157398959E-2</v>
      </c>
      <c r="G912">
        <v>19</v>
      </c>
      <c r="H912">
        <v>182553687</v>
      </c>
    </row>
    <row r="913" spans="1:8" hidden="1" x14ac:dyDescent="0.35">
      <c r="A913" t="s">
        <v>101</v>
      </c>
      <c r="B913" t="s">
        <v>21</v>
      </c>
      <c r="C913" t="s">
        <v>99</v>
      </c>
      <c r="D913" t="s">
        <v>34</v>
      </c>
      <c r="E913" t="s">
        <v>98</v>
      </c>
      <c r="F913" t="s">
        <v>58</v>
      </c>
      <c r="G913" t="s">
        <v>58</v>
      </c>
      <c r="H913">
        <v>182553687</v>
      </c>
    </row>
    <row r="914" spans="1:8" hidden="1" x14ac:dyDescent="0.35">
      <c r="A914" t="s">
        <v>101</v>
      </c>
      <c r="B914" t="s">
        <v>22</v>
      </c>
      <c r="C914" t="s">
        <v>32</v>
      </c>
      <c r="D914" t="s">
        <v>32</v>
      </c>
      <c r="E914" t="s">
        <v>95</v>
      </c>
      <c r="F914">
        <v>0.23280822588918729</v>
      </c>
      <c r="G914">
        <v>425</v>
      </c>
      <c r="H914">
        <v>182553687</v>
      </c>
    </row>
    <row r="915" spans="1:8" hidden="1" x14ac:dyDescent="0.35">
      <c r="A915" t="s">
        <v>101</v>
      </c>
      <c r="B915" t="s">
        <v>22</v>
      </c>
      <c r="C915" t="s">
        <v>32</v>
      </c>
      <c r="D915" t="s">
        <v>32</v>
      </c>
      <c r="E915" t="s">
        <v>96</v>
      </c>
      <c r="F915">
        <v>0.22623481715819849</v>
      </c>
      <c r="G915">
        <v>413</v>
      </c>
      <c r="H915">
        <v>182553687</v>
      </c>
    </row>
    <row r="916" spans="1:8" hidden="1" x14ac:dyDescent="0.35">
      <c r="A916" t="s">
        <v>101</v>
      </c>
      <c r="B916" t="s">
        <v>22</v>
      </c>
      <c r="C916" t="s">
        <v>32</v>
      </c>
      <c r="D916" t="s">
        <v>32</v>
      </c>
      <c r="E916" t="s">
        <v>97</v>
      </c>
      <c r="F916">
        <v>0.2108968634525579</v>
      </c>
      <c r="G916">
        <v>385</v>
      </c>
      <c r="H916">
        <v>182553687</v>
      </c>
    </row>
    <row r="917" spans="1:8" hidden="1" x14ac:dyDescent="0.35">
      <c r="A917" t="s">
        <v>101</v>
      </c>
      <c r="B917" t="s">
        <v>22</v>
      </c>
      <c r="C917" t="s">
        <v>32</v>
      </c>
      <c r="D917" t="s">
        <v>32</v>
      </c>
      <c r="E917" t="s">
        <v>98</v>
      </c>
      <c r="F917">
        <v>0.1347548789852708</v>
      </c>
      <c r="G917">
        <v>246</v>
      </c>
      <c r="H917">
        <v>182553687</v>
      </c>
    </row>
    <row r="918" spans="1:8" hidden="1" x14ac:dyDescent="0.35">
      <c r="A918" t="s">
        <v>101</v>
      </c>
      <c r="B918" t="s">
        <v>22</v>
      </c>
      <c r="C918" t="s">
        <v>32</v>
      </c>
      <c r="D918" t="s">
        <v>33</v>
      </c>
      <c r="E918" t="s">
        <v>95</v>
      </c>
      <c r="F918">
        <v>0.2158269200007995</v>
      </c>
      <c r="G918">
        <v>394</v>
      </c>
      <c r="H918">
        <v>182553687</v>
      </c>
    </row>
    <row r="919" spans="1:8" hidden="1" x14ac:dyDescent="0.35">
      <c r="A919" t="s">
        <v>101</v>
      </c>
      <c r="B919" t="s">
        <v>22</v>
      </c>
      <c r="C919" t="s">
        <v>32</v>
      </c>
      <c r="D919" t="s">
        <v>33</v>
      </c>
      <c r="E919" t="s">
        <v>96</v>
      </c>
      <c r="F919">
        <v>0.206514590965232</v>
      </c>
      <c r="G919">
        <v>377</v>
      </c>
      <c r="H919">
        <v>182553687</v>
      </c>
    </row>
    <row r="920" spans="1:8" hidden="1" x14ac:dyDescent="0.35">
      <c r="A920" t="s">
        <v>101</v>
      </c>
      <c r="B920" t="s">
        <v>22</v>
      </c>
      <c r="C920" t="s">
        <v>32</v>
      </c>
      <c r="D920" t="s">
        <v>33</v>
      </c>
      <c r="E920" t="s">
        <v>97</v>
      </c>
      <c r="F920">
        <v>0.18350766040677119</v>
      </c>
      <c r="G920">
        <v>335</v>
      </c>
      <c r="H920">
        <v>182553687</v>
      </c>
    </row>
    <row r="921" spans="1:8" hidden="1" x14ac:dyDescent="0.35">
      <c r="A921" t="s">
        <v>101</v>
      </c>
      <c r="B921" t="s">
        <v>22</v>
      </c>
      <c r="C921" t="s">
        <v>32</v>
      </c>
      <c r="D921" t="s">
        <v>33</v>
      </c>
      <c r="E921" t="s">
        <v>98</v>
      </c>
      <c r="F921">
        <v>0.1199647093405459</v>
      </c>
      <c r="G921">
        <v>219</v>
      </c>
      <c r="H921">
        <v>182553687</v>
      </c>
    </row>
    <row r="922" spans="1:8" hidden="1" x14ac:dyDescent="0.35">
      <c r="A922" t="s">
        <v>101</v>
      </c>
      <c r="B922" t="s">
        <v>22</v>
      </c>
      <c r="C922" t="s">
        <v>32</v>
      </c>
      <c r="D922" t="s">
        <v>34</v>
      </c>
      <c r="E922" t="s">
        <v>95</v>
      </c>
      <c r="F922">
        <v>1.6981305888387779E-2</v>
      </c>
      <c r="G922">
        <v>31</v>
      </c>
      <c r="H922">
        <v>182553687</v>
      </c>
    </row>
    <row r="923" spans="1:8" hidden="1" x14ac:dyDescent="0.35">
      <c r="A923" t="s">
        <v>101</v>
      </c>
      <c r="B923" t="s">
        <v>22</v>
      </c>
      <c r="C923" t="s">
        <v>32</v>
      </c>
      <c r="D923" t="s">
        <v>34</v>
      </c>
      <c r="E923" t="s">
        <v>96</v>
      </c>
      <c r="F923">
        <v>1.9720226192966459E-2</v>
      </c>
      <c r="G923">
        <v>36</v>
      </c>
      <c r="H923">
        <v>182553687</v>
      </c>
    </row>
    <row r="924" spans="1:8" hidden="1" x14ac:dyDescent="0.35">
      <c r="A924" t="s">
        <v>101</v>
      </c>
      <c r="B924" t="s">
        <v>22</v>
      </c>
      <c r="C924" t="s">
        <v>32</v>
      </c>
      <c r="D924" t="s">
        <v>34</v>
      </c>
      <c r="E924" t="s">
        <v>97</v>
      </c>
      <c r="F924">
        <v>2.738920304578674E-2</v>
      </c>
      <c r="G924">
        <v>50</v>
      </c>
      <c r="H924">
        <v>182553687</v>
      </c>
    </row>
    <row r="925" spans="1:8" hidden="1" x14ac:dyDescent="0.35">
      <c r="A925" t="s">
        <v>101</v>
      </c>
      <c r="B925" t="s">
        <v>22</v>
      </c>
      <c r="C925" t="s">
        <v>32</v>
      </c>
      <c r="D925" t="s">
        <v>34</v>
      </c>
      <c r="E925" t="s">
        <v>98</v>
      </c>
      <c r="F925">
        <v>1.479016964472484E-2</v>
      </c>
      <c r="G925">
        <v>27</v>
      </c>
      <c r="H925">
        <v>182553687</v>
      </c>
    </row>
    <row r="926" spans="1:8" hidden="1" x14ac:dyDescent="0.35">
      <c r="A926" t="s">
        <v>101</v>
      </c>
      <c r="B926" t="s">
        <v>22</v>
      </c>
      <c r="C926" t="s">
        <v>36</v>
      </c>
      <c r="D926" t="s">
        <v>32</v>
      </c>
      <c r="E926" t="s">
        <v>95</v>
      </c>
      <c r="F926">
        <v>2.0815794314797929E-2</v>
      </c>
      <c r="G926">
        <v>38</v>
      </c>
      <c r="H926">
        <v>182553687</v>
      </c>
    </row>
    <row r="927" spans="1:8" hidden="1" x14ac:dyDescent="0.35">
      <c r="A927" t="s">
        <v>101</v>
      </c>
      <c r="B927" t="s">
        <v>22</v>
      </c>
      <c r="C927" t="s">
        <v>36</v>
      </c>
      <c r="D927" t="s">
        <v>32</v>
      </c>
      <c r="E927" t="s">
        <v>96</v>
      </c>
      <c r="F927">
        <v>2.958033928944968E-2</v>
      </c>
      <c r="G927">
        <v>54</v>
      </c>
      <c r="H927">
        <v>182553687</v>
      </c>
    </row>
    <row r="928" spans="1:8" hidden="1" x14ac:dyDescent="0.35">
      <c r="A928" t="s">
        <v>101</v>
      </c>
      <c r="B928" t="s">
        <v>22</v>
      </c>
      <c r="C928" t="s">
        <v>36</v>
      </c>
      <c r="D928" t="s">
        <v>32</v>
      </c>
      <c r="E928" t="s">
        <v>97</v>
      </c>
      <c r="F928">
        <v>2.793698710670248E-2</v>
      </c>
      <c r="G928">
        <v>51</v>
      </c>
      <c r="H928">
        <v>182553687</v>
      </c>
    </row>
    <row r="929" spans="1:8" hidden="1" x14ac:dyDescent="0.35">
      <c r="A929" t="s">
        <v>101</v>
      </c>
      <c r="B929" t="s">
        <v>22</v>
      </c>
      <c r="C929" t="s">
        <v>36</v>
      </c>
      <c r="D929" t="s">
        <v>32</v>
      </c>
      <c r="E929" t="s">
        <v>98</v>
      </c>
      <c r="F929">
        <v>2.300693055846087E-2</v>
      </c>
      <c r="G929">
        <v>42</v>
      </c>
      <c r="H929">
        <v>182553687</v>
      </c>
    </row>
    <row r="930" spans="1:8" hidden="1" x14ac:dyDescent="0.35">
      <c r="A930" t="s">
        <v>101</v>
      </c>
      <c r="B930" t="s">
        <v>22</v>
      </c>
      <c r="C930" t="s">
        <v>36</v>
      </c>
      <c r="D930" t="s">
        <v>33</v>
      </c>
      <c r="E930" t="s">
        <v>95</v>
      </c>
      <c r="F930">
        <v>1.8624658071134989E-2</v>
      </c>
      <c r="G930">
        <v>34</v>
      </c>
      <c r="H930">
        <v>182553687</v>
      </c>
    </row>
    <row r="931" spans="1:8" hidden="1" x14ac:dyDescent="0.35">
      <c r="A931" t="s">
        <v>101</v>
      </c>
      <c r="B931" t="s">
        <v>22</v>
      </c>
      <c r="C931" t="s">
        <v>36</v>
      </c>
      <c r="D931" t="s">
        <v>33</v>
      </c>
      <c r="E931" t="s">
        <v>96</v>
      </c>
      <c r="F931">
        <v>2.903255522853395E-2</v>
      </c>
      <c r="G931">
        <v>53</v>
      </c>
      <c r="H931">
        <v>182553687</v>
      </c>
    </row>
    <row r="932" spans="1:8" hidden="1" x14ac:dyDescent="0.35">
      <c r="A932" t="s">
        <v>101</v>
      </c>
      <c r="B932" t="s">
        <v>22</v>
      </c>
      <c r="C932" t="s">
        <v>36</v>
      </c>
      <c r="D932" t="s">
        <v>33</v>
      </c>
      <c r="E932" t="s">
        <v>97</v>
      </c>
      <c r="F932">
        <v>2.629363492395528E-2</v>
      </c>
      <c r="G932">
        <v>48</v>
      </c>
      <c r="H932">
        <v>182553687</v>
      </c>
    </row>
    <row r="933" spans="1:8" hidden="1" x14ac:dyDescent="0.35">
      <c r="A933" t="s">
        <v>101</v>
      </c>
      <c r="B933" t="s">
        <v>22</v>
      </c>
      <c r="C933" t="s">
        <v>36</v>
      </c>
      <c r="D933" t="s">
        <v>33</v>
      </c>
      <c r="E933" t="s">
        <v>98</v>
      </c>
      <c r="F933">
        <v>2.19113624366294E-2</v>
      </c>
      <c r="G933">
        <v>40</v>
      </c>
      <c r="H933">
        <v>182553687</v>
      </c>
    </row>
    <row r="934" spans="1:8" hidden="1" x14ac:dyDescent="0.35">
      <c r="A934" t="s">
        <v>101</v>
      </c>
      <c r="B934" t="s">
        <v>22</v>
      </c>
      <c r="C934" t="s">
        <v>36</v>
      </c>
      <c r="D934" t="s">
        <v>34</v>
      </c>
      <c r="E934" t="s">
        <v>95</v>
      </c>
      <c r="F934" t="s">
        <v>58</v>
      </c>
      <c r="G934" t="s">
        <v>58</v>
      </c>
      <c r="H934">
        <v>182553687</v>
      </c>
    </row>
    <row r="935" spans="1:8" hidden="1" x14ac:dyDescent="0.35">
      <c r="A935" t="s">
        <v>101</v>
      </c>
      <c r="B935" t="s">
        <v>22</v>
      </c>
      <c r="C935" t="s">
        <v>36</v>
      </c>
      <c r="D935" t="s">
        <v>34</v>
      </c>
      <c r="E935" t="s">
        <v>96</v>
      </c>
      <c r="F935" t="s">
        <v>58</v>
      </c>
      <c r="G935" t="s">
        <v>58</v>
      </c>
      <c r="H935">
        <v>182553687</v>
      </c>
    </row>
    <row r="936" spans="1:8" hidden="1" x14ac:dyDescent="0.35">
      <c r="A936" t="s">
        <v>101</v>
      </c>
      <c r="B936" t="s">
        <v>22</v>
      </c>
      <c r="C936" t="s">
        <v>36</v>
      </c>
      <c r="D936" t="s">
        <v>34</v>
      </c>
      <c r="E936" t="s">
        <v>97</v>
      </c>
      <c r="F936" t="s">
        <v>58</v>
      </c>
      <c r="G936" t="s">
        <v>58</v>
      </c>
      <c r="H936">
        <v>182553687</v>
      </c>
    </row>
    <row r="937" spans="1:8" hidden="1" x14ac:dyDescent="0.35">
      <c r="A937" t="s">
        <v>101</v>
      </c>
      <c r="B937" t="s">
        <v>22</v>
      </c>
      <c r="C937" t="s">
        <v>36</v>
      </c>
      <c r="D937" t="s">
        <v>34</v>
      </c>
      <c r="E937" t="s">
        <v>98</v>
      </c>
      <c r="F937" t="s">
        <v>58</v>
      </c>
      <c r="G937" t="s">
        <v>58</v>
      </c>
      <c r="H937">
        <v>182553687</v>
      </c>
    </row>
    <row r="938" spans="1:8" hidden="1" x14ac:dyDescent="0.35">
      <c r="A938" t="s">
        <v>101</v>
      </c>
      <c r="B938" t="s">
        <v>22</v>
      </c>
      <c r="C938" t="s">
        <v>35</v>
      </c>
      <c r="D938" t="s">
        <v>32</v>
      </c>
      <c r="E938" t="s">
        <v>95</v>
      </c>
      <c r="F938">
        <v>0.1391371514725967</v>
      </c>
      <c r="G938">
        <v>254</v>
      </c>
      <c r="H938">
        <v>182553687</v>
      </c>
    </row>
    <row r="939" spans="1:8" hidden="1" x14ac:dyDescent="0.35">
      <c r="A939" t="s">
        <v>101</v>
      </c>
      <c r="B939" t="s">
        <v>22</v>
      </c>
      <c r="C939" t="s">
        <v>35</v>
      </c>
      <c r="D939" t="s">
        <v>32</v>
      </c>
      <c r="E939" t="s">
        <v>96</v>
      </c>
      <c r="F939">
        <v>0.14242385583809111</v>
      </c>
      <c r="G939">
        <v>260</v>
      </c>
      <c r="H939">
        <v>182553687</v>
      </c>
    </row>
    <row r="940" spans="1:8" hidden="1" x14ac:dyDescent="0.35">
      <c r="A940" t="s">
        <v>101</v>
      </c>
      <c r="B940" t="s">
        <v>22</v>
      </c>
      <c r="C940" t="s">
        <v>35</v>
      </c>
      <c r="D940" t="s">
        <v>32</v>
      </c>
      <c r="E940" t="s">
        <v>97</v>
      </c>
      <c r="F940">
        <v>0.11832135715779871</v>
      </c>
      <c r="G940">
        <v>216</v>
      </c>
      <c r="H940">
        <v>182553687</v>
      </c>
    </row>
    <row r="941" spans="1:8" hidden="1" x14ac:dyDescent="0.35">
      <c r="A941" t="s">
        <v>101</v>
      </c>
      <c r="B941" t="s">
        <v>22</v>
      </c>
      <c r="C941" t="s">
        <v>35</v>
      </c>
      <c r="D941" t="s">
        <v>32</v>
      </c>
      <c r="E941" t="s">
        <v>98</v>
      </c>
      <c r="F941">
        <v>7.0664143858129802E-2</v>
      </c>
      <c r="G941">
        <v>129</v>
      </c>
      <c r="H941">
        <v>182553687</v>
      </c>
    </row>
    <row r="942" spans="1:8" hidden="1" x14ac:dyDescent="0.35">
      <c r="A942" t="s">
        <v>101</v>
      </c>
      <c r="B942" t="s">
        <v>22</v>
      </c>
      <c r="C942" t="s">
        <v>35</v>
      </c>
      <c r="D942" t="s">
        <v>33</v>
      </c>
      <c r="E942" t="s">
        <v>95</v>
      </c>
      <c r="F942">
        <v>0.13037260649794491</v>
      </c>
      <c r="G942">
        <v>238</v>
      </c>
      <c r="H942">
        <v>182553687</v>
      </c>
    </row>
    <row r="943" spans="1:8" hidden="1" x14ac:dyDescent="0.35">
      <c r="A943" t="s">
        <v>101</v>
      </c>
      <c r="B943" t="s">
        <v>22</v>
      </c>
      <c r="C943" t="s">
        <v>35</v>
      </c>
      <c r="D943" t="s">
        <v>33</v>
      </c>
      <c r="E943" t="s">
        <v>96</v>
      </c>
      <c r="F943">
        <v>0.13146817461977639</v>
      </c>
      <c r="G943">
        <v>240</v>
      </c>
      <c r="H943">
        <v>182553687</v>
      </c>
    </row>
    <row r="944" spans="1:8" hidden="1" x14ac:dyDescent="0.35">
      <c r="A944" t="s">
        <v>101</v>
      </c>
      <c r="B944" t="s">
        <v>22</v>
      </c>
      <c r="C944" t="s">
        <v>35</v>
      </c>
      <c r="D944" t="s">
        <v>33</v>
      </c>
      <c r="E944" t="s">
        <v>97</v>
      </c>
      <c r="F944">
        <v>0.1062701078176526</v>
      </c>
      <c r="G944">
        <v>194</v>
      </c>
      <c r="H944">
        <v>182553687</v>
      </c>
    </row>
    <row r="945" spans="1:8" hidden="1" x14ac:dyDescent="0.35">
      <c r="A945" t="s">
        <v>101</v>
      </c>
      <c r="B945" t="s">
        <v>22</v>
      </c>
      <c r="C945" t="s">
        <v>35</v>
      </c>
      <c r="D945" t="s">
        <v>33</v>
      </c>
      <c r="E945" t="s">
        <v>98</v>
      </c>
      <c r="F945">
        <v>6.2995167005309508E-2</v>
      </c>
      <c r="G945">
        <v>115</v>
      </c>
      <c r="H945">
        <v>182553687</v>
      </c>
    </row>
    <row r="946" spans="1:8" hidden="1" x14ac:dyDescent="0.35">
      <c r="A946" t="s">
        <v>101</v>
      </c>
      <c r="B946" t="s">
        <v>22</v>
      </c>
      <c r="C946" t="s">
        <v>35</v>
      </c>
      <c r="D946" t="s">
        <v>34</v>
      </c>
      <c r="E946" t="s">
        <v>95</v>
      </c>
      <c r="F946">
        <v>8.7645449746517595E-3</v>
      </c>
      <c r="G946">
        <v>16</v>
      </c>
      <c r="H946">
        <v>182553687</v>
      </c>
    </row>
    <row r="947" spans="1:8" hidden="1" x14ac:dyDescent="0.35">
      <c r="A947" t="s">
        <v>101</v>
      </c>
      <c r="B947" t="s">
        <v>22</v>
      </c>
      <c r="C947" t="s">
        <v>35</v>
      </c>
      <c r="D947" t="s">
        <v>34</v>
      </c>
      <c r="E947" t="s">
        <v>96</v>
      </c>
      <c r="F947">
        <v>1.09556812183147E-2</v>
      </c>
      <c r="G947">
        <v>20</v>
      </c>
      <c r="H947">
        <v>182553687</v>
      </c>
    </row>
    <row r="948" spans="1:8" hidden="1" x14ac:dyDescent="0.35">
      <c r="A948" t="s">
        <v>101</v>
      </c>
      <c r="B948" t="s">
        <v>22</v>
      </c>
      <c r="C948" t="s">
        <v>35</v>
      </c>
      <c r="D948" t="s">
        <v>34</v>
      </c>
      <c r="E948" t="s">
        <v>97</v>
      </c>
      <c r="F948">
        <v>1.205124934014617E-2</v>
      </c>
      <c r="G948">
        <v>22</v>
      </c>
      <c r="H948">
        <v>182553687</v>
      </c>
    </row>
    <row r="949" spans="1:8" hidden="1" x14ac:dyDescent="0.35">
      <c r="A949" t="s">
        <v>101</v>
      </c>
      <c r="B949" t="s">
        <v>22</v>
      </c>
      <c r="C949" t="s">
        <v>35</v>
      </c>
      <c r="D949" t="s">
        <v>34</v>
      </c>
      <c r="E949" t="s">
        <v>98</v>
      </c>
      <c r="F949">
        <v>7.6689768528202893E-3</v>
      </c>
      <c r="G949">
        <v>14</v>
      </c>
      <c r="H949">
        <v>182553687</v>
      </c>
    </row>
    <row r="950" spans="1:8" hidden="1" x14ac:dyDescent="0.35">
      <c r="A950" t="s">
        <v>101</v>
      </c>
      <c r="B950" t="s">
        <v>22</v>
      </c>
      <c r="C950" t="s">
        <v>99</v>
      </c>
      <c r="D950" t="s">
        <v>32</v>
      </c>
      <c r="E950" t="s">
        <v>95</v>
      </c>
      <c r="F950">
        <v>7.2855280101792749E-2</v>
      </c>
      <c r="G950">
        <v>133</v>
      </c>
      <c r="H950">
        <v>182553687</v>
      </c>
    </row>
    <row r="951" spans="1:8" hidden="1" x14ac:dyDescent="0.35">
      <c r="A951" t="s">
        <v>101</v>
      </c>
      <c r="B951" t="s">
        <v>22</v>
      </c>
      <c r="C951" t="s">
        <v>99</v>
      </c>
      <c r="D951" t="s">
        <v>32</v>
      </c>
      <c r="E951" t="s">
        <v>96</v>
      </c>
      <c r="F951">
        <v>5.4230622030657753E-2</v>
      </c>
      <c r="G951">
        <v>99</v>
      </c>
      <c r="H951">
        <v>182553687</v>
      </c>
    </row>
    <row r="952" spans="1:8" hidden="1" x14ac:dyDescent="0.35">
      <c r="A952" t="s">
        <v>101</v>
      </c>
      <c r="B952" t="s">
        <v>22</v>
      </c>
      <c r="C952" t="s">
        <v>99</v>
      </c>
      <c r="D952" t="s">
        <v>32</v>
      </c>
      <c r="E952" t="s">
        <v>97</v>
      </c>
      <c r="F952">
        <v>6.4638519188056714E-2</v>
      </c>
      <c r="G952">
        <v>118</v>
      </c>
      <c r="H952">
        <v>182553687</v>
      </c>
    </row>
    <row r="953" spans="1:8" hidden="1" x14ac:dyDescent="0.35">
      <c r="A953" t="s">
        <v>101</v>
      </c>
      <c r="B953" t="s">
        <v>22</v>
      </c>
      <c r="C953" t="s">
        <v>99</v>
      </c>
      <c r="D953" t="s">
        <v>32</v>
      </c>
      <c r="E953" t="s">
        <v>98</v>
      </c>
      <c r="F953">
        <v>4.1083804568680111E-2</v>
      </c>
      <c r="G953">
        <v>75</v>
      </c>
      <c r="H953">
        <v>182553687</v>
      </c>
    </row>
    <row r="954" spans="1:8" hidden="1" x14ac:dyDescent="0.35">
      <c r="A954" t="s">
        <v>101</v>
      </c>
      <c r="B954" t="s">
        <v>22</v>
      </c>
      <c r="C954" t="s">
        <v>99</v>
      </c>
      <c r="D954" t="s">
        <v>33</v>
      </c>
      <c r="E954" t="s">
        <v>95</v>
      </c>
      <c r="F954">
        <v>6.6829655431719662E-2</v>
      </c>
      <c r="G954">
        <v>122</v>
      </c>
      <c r="H954">
        <v>182553687</v>
      </c>
    </row>
    <row r="955" spans="1:8" hidden="1" x14ac:dyDescent="0.35">
      <c r="A955" t="s">
        <v>101</v>
      </c>
      <c r="B955" t="s">
        <v>22</v>
      </c>
      <c r="C955" t="s">
        <v>99</v>
      </c>
      <c r="D955" t="s">
        <v>33</v>
      </c>
      <c r="E955" t="s">
        <v>96</v>
      </c>
      <c r="F955">
        <v>4.6013861116921732E-2</v>
      </c>
      <c r="G955">
        <v>84</v>
      </c>
      <c r="H955">
        <v>182553687</v>
      </c>
    </row>
    <row r="956" spans="1:8" hidden="1" x14ac:dyDescent="0.35">
      <c r="A956" t="s">
        <v>101</v>
      </c>
      <c r="B956" t="s">
        <v>22</v>
      </c>
      <c r="C956" t="s">
        <v>99</v>
      </c>
      <c r="D956" t="s">
        <v>33</v>
      </c>
      <c r="E956" t="s">
        <v>97</v>
      </c>
      <c r="F956">
        <v>5.0943917665163339E-2</v>
      </c>
      <c r="G956">
        <v>93</v>
      </c>
      <c r="H956">
        <v>182553687</v>
      </c>
    </row>
    <row r="957" spans="1:8" hidden="1" x14ac:dyDescent="0.35">
      <c r="A957" t="s">
        <v>101</v>
      </c>
      <c r="B957" t="s">
        <v>22</v>
      </c>
      <c r="C957" t="s">
        <v>99</v>
      </c>
      <c r="D957" t="s">
        <v>33</v>
      </c>
      <c r="E957" t="s">
        <v>98</v>
      </c>
      <c r="F957">
        <v>3.5058179898607038E-2</v>
      </c>
      <c r="G957">
        <v>64</v>
      </c>
      <c r="H957">
        <v>182553687</v>
      </c>
    </row>
    <row r="958" spans="1:8" hidden="1" x14ac:dyDescent="0.35">
      <c r="A958" t="s">
        <v>101</v>
      </c>
      <c r="B958" t="s">
        <v>22</v>
      </c>
      <c r="C958" t="s">
        <v>99</v>
      </c>
      <c r="D958" t="s">
        <v>34</v>
      </c>
      <c r="E958" t="s">
        <v>95</v>
      </c>
      <c r="F958">
        <v>6.0256246700730832E-3</v>
      </c>
      <c r="G958">
        <v>11</v>
      </c>
      <c r="H958">
        <v>182553687</v>
      </c>
    </row>
    <row r="959" spans="1:8" hidden="1" x14ac:dyDescent="0.35">
      <c r="A959" t="s">
        <v>101</v>
      </c>
      <c r="B959" t="s">
        <v>22</v>
      </c>
      <c r="C959" t="s">
        <v>99</v>
      </c>
      <c r="D959" t="s">
        <v>34</v>
      </c>
      <c r="E959" t="s">
        <v>96</v>
      </c>
      <c r="F959">
        <v>8.2167609137360226E-3</v>
      </c>
      <c r="G959">
        <v>15</v>
      </c>
      <c r="H959">
        <v>182553687</v>
      </c>
    </row>
    <row r="960" spans="1:8" hidden="1" x14ac:dyDescent="0.35">
      <c r="A960" t="s">
        <v>101</v>
      </c>
      <c r="B960" t="s">
        <v>22</v>
      </c>
      <c r="C960" t="s">
        <v>99</v>
      </c>
      <c r="D960" t="s">
        <v>34</v>
      </c>
      <c r="E960" t="s">
        <v>97</v>
      </c>
      <c r="F960">
        <v>1.369460152289337E-2</v>
      </c>
      <c r="G960">
        <v>25</v>
      </c>
      <c r="H960">
        <v>182553687</v>
      </c>
    </row>
    <row r="961" spans="1:8" hidden="1" x14ac:dyDescent="0.35">
      <c r="A961" t="s">
        <v>101</v>
      </c>
      <c r="B961" t="s">
        <v>22</v>
      </c>
      <c r="C961" t="s">
        <v>99</v>
      </c>
      <c r="D961" t="s">
        <v>34</v>
      </c>
      <c r="E961" t="s">
        <v>98</v>
      </c>
      <c r="F961">
        <v>6.0256246700730832E-3</v>
      </c>
      <c r="G961">
        <v>11</v>
      </c>
      <c r="H961">
        <v>182553687</v>
      </c>
    </row>
    <row r="962" spans="1:8" hidden="1" x14ac:dyDescent="0.35">
      <c r="A962" t="s">
        <v>101</v>
      </c>
      <c r="B962" t="s">
        <v>23</v>
      </c>
      <c r="C962" t="s">
        <v>32</v>
      </c>
      <c r="D962" t="s">
        <v>32</v>
      </c>
      <c r="E962" t="s">
        <v>95</v>
      </c>
      <c r="F962">
        <v>0.2229481127927041</v>
      </c>
      <c r="G962">
        <v>407</v>
      </c>
      <c r="H962">
        <v>182553687</v>
      </c>
    </row>
    <row r="963" spans="1:8" hidden="1" x14ac:dyDescent="0.35">
      <c r="A963" t="s">
        <v>101</v>
      </c>
      <c r="B963" t="s">
        <v>23</v>
      </c>
      <c r="C963" t="s">
        <v>32</v>
      </c>
      <c r="D963" t="s">
        <v>32</v>
      </c>
      <c r="E963" t="s">
        <v>96</v>
      </c>
      <c r="F963">
        <v>0.20870572720889499</v>
      </c>
      <c r="G963">
        <v>381</v>
      </c>
      <c r="H963">
        <v>182553687</v>
      </c>
    </row>
    <row r="964" spans="1:8" hidden="1" x14ac:dyDescent="0.35">
      <c r="A964" t="s">
        <v>101</v>
      </c>
      <c r="B964" t="s">
        <v>23</v>
      </c>
      <c r="C964" t="s">
        <v>32</v>
      </c>
      <c r="D964" t="s">
        <v>32</v>
      </c>
      <c r="E964" t="s">
        <v>97</v>
      </c>
      <c r="F964">
        <v>0.1867943647722656</v>
      </c>
      <c r="G964">
        <v>341</v>
      </c>
      <c r="H964">
        <v>182553687</v>
      </c>
    </row>
    <row r="965" spans="1:8" hidden="1" x14ac:dyDescent="0.35">
      <c r="A965" t="s">
        <v>101</v>
      </c>
      <c r="B965" t="s">
        <v>23</v>
      </c>
      <c r="C965" t="s">
        <v>32</v>
      </c>
      <c r="D965" t="s">
        <v>32</v>
      </c>
      <c r="E965" t="s">
        <v>98</v>
      </c>
      <c r="F965">
        <v>0.13146817461977639</v>
      </c>
      <c r="G965">
        <v>240</v>
      </c>
      <c r="H965">
        <v>182553687</v>
      </c>
    </row>
    <row r="966" spans="1:8" hidden="1" x14ac:dyDescent="0.35">
      <c r="A966" t="s">
        <v>101</v>
      </c>
      <c r="B966" t="s">
        <v>23</v>
      </c>
      <c r="C966" t="s">
        <v>32</v>
      </c>
      <c r="D966" t="s">
        <v>33</v>
      </c>
      <c r="E966" t="s">
        <v>95</v>
      </c>
      <c r="F966">
        <v>0.200488966295159</v>
      </c>
      <c r="G966">
        <v>366</v>
      </c>
      <c r="H966">
        <v>182553687</v>
      </c>
    </row>
    <row r="967" spans="1:8" hidden="1" x14ac:dyDescent="0.35">
      <c r="A967" t="s">
        <v>101</v>
      </c>
      <c r="B967" t="s">
        <v>23</v>
      </c>
      <c r="C967" t="s">
        <v>32</v>
      </c>
      <c r="D967" t="s">
        <v>33</v>
      </c>
      <c r="E967" t="s">
        <v>96</v>
      </c>
      <c r="F967">
        <v>0.1911766372595915</v>
      </c>
      <c r="G967">
        <v>349</v>
      </c>
      <c r="H967">
        <v>182553687</v>
      </c>
    </row>
    <row r="968" spans="1:8" hidden="1" x14ac:dyDescent="0.35">
      <c r="A968" t="s">
        <v>101</v>
      </c>
      <c r="B968" t="s">
        <v>23</v>
      </c>
      <c r="C968" t="s">
        <v>32</v>
      </c>
      <c r="D968" t="s">
        <v>33</v>
      </c>
      <c r="E968" t="s">
        <v>97</v>
      </c>
      <c r="F968">
        <v>0.15995294578739461</v>
      </c>
      <c r="G968">
        <v>292</v>
      </c>
      <c r="H968">
        <v>182553687</v>
      </c>
    </row>
    <row r="969" spans="1:8" hidden="1" x14ac:dyDescent="0.35">
      <c r="A969" t="s">
        <v>101</v>
      </c>
      <c r="B969" t="s">
        <v>23</v>
      </c>
      <c r="C969" t="s">
        <v>32</v>
      </c>
      <c r="D969" t="s">
        <v>33</v>
      </c>
      <c r="E969" t="s">
        <v>98</v>
      </c>
      <c r="F969">
        <v>0.1155824368532201</v>
      </c>
      <c r="G969">
        <v>211</v>
      </c>
      <c r="H969">
        <v>182553687</v>
      </c>
    </row>
    <row r="970" spans="1:8" hidden="1" x14ac:dyDescent="0.35">
      <c r="A970" t="s">
        <v>101</v>
      </c>
      <c r="B970" t="s">
        <v>23</v>
      </c>
      <c r="C970" t="s">
        <v>32</v>
      </c>
      <c r="D970" t="s">
        <v>34</v>
      </c>
      <c r="E970" t="s">
        <v>95</v>
      </c>
      <c r="F970">
        <v>2.2459146497545129E-2</v>
      </c>
      <c r="G970">
        <v>41</v>
      </c>
      <c r="H970">
        <v>182553687</v>
      </c>
    </row>
    <row r="971" spans="1:8" hidden="1" x14ac:dyDescent="0.35">
      <c r="A971" t="s">
        <v>101</v>
      </c>
      <c r="B971" t="s">
        <v>23</v>
      </c>
      <c r="C971" t="s">
        <v>32</v>
      </c>
      <c r="D971" t="s">
        <v>34</v>
      </c>
      <c r="E971" t="s">
        <v>96</v>
      </c>
      <c r="F971">
        <v>1.7529089949303519E-2</v>
      </c>
      <c r="G971">
        <v>32</v>
      </c>
      <c r="H971">
        <v>182553687</v>
      </c>
    </row>
    <row r="972" spans="1:8" hidden="1" x14ac:dyDescent="0.35">
      <c r="A972" t="s">
        <v>101</v>
      </c>
      <c r="B972" t="s">
        <v>23</v>
      </c>
      <c r="C972" t="s">
        <v>32</v>
      </c>
      <c r="D972" t="s">
        <v>34</v>
      </c>
      <c r="E972" t="s">
        <v>97</v>
      </c>
      <c r="F972">
        <v>2.684141898487101E-2</v>
      </c>
      <c r="G972">
        <v>49</v>
      </c>
      <c r="H972">
        <v>182553687</v>
      </c>
    </row>
    <row r="973" spans="1:8" hidden="1" x14ac:dyDescent="0.35">
      <c r="A973" t="s">
        <v>101</v>
      </c>
      <c r="B973" t="s">
        <v>23</v>
      </c>
      <c r="C973" t="s">
        <v>32</v>
      </c>
      <c r="D973" t="s">
        <v>34</v>
      </c>
      <c r="E973" t="s">
        <v>98</v>
      </c>
      <c r="F973">
        <v>1.5885737766556308E-2</v>
      </c>
      <c r="G973">
        <v>29</v>
      </c>
      <c r="H973">
        <v>182553687</v>
      </c>
    </row>
    <row r="974" spans="1:8" hidden="1" x14ac:dyDescent="0.35">
      <c r="A974" t="s">
        <v>101</v>
      </c>
      <c r="B974" t="s">
        <v>23</v>
      </c>
      <c r="C974" t="s">
        <v>36</v>
      </c>
      <c r="D974" t="s">
        <v>32</v>
      </c>
      <c r="E974" t="s">
        <v>95</v>
      </c>
      <c r="F974">
        <v>2.51980668021238E-2</v>
      </c>
      <c r="G974">
        <v>46</v>
      </c>
      <c r="H974">
        <v>182553687</v>
      </c>
    </row>
    <row r="975" spans="1:8" hidden="1" x14ac:dyDescent="0.35">
      <c r="A975" t="s">
        <v>101</v>
      </c>
      <c r="B975" t="s">
        <v>23</v>
      </c>
      <c r="C975" t="s">
        <v>36</v>
      </c>
      <c r="D975" t="s">
        <v>32</v>
      </c>
      <c r="E975" t="s">
        <v>96</v>
      </c>
      <c r="F975">
        <v>1.8076874010219249E-2</v>
      </c>
      <c r="G975">
        <v>33</v>
      </c>
      <c r="H975">
        <v>182553687</v>
      </c>
    </row>
    <row r="976" spans="1:8" hidden="1" x14ac:dyDescent="0.35">
      <c r="A976" t="s">
        <v>101</v>
      </c>
      <c r="B976" t="s">
        <v>23</v>
      </c>
      <c r="C976" t="s">
        <v>36</v>
      </c>
      <c r="D976" t="s">
        <v>32</v>
      </c>
      <c r="E976" t="s">
        <v>97</v>
      </c>
      <c r="F976">
        <v>1.8624658071134989E-2</v>
      </c>
      <c r="G976">
        <v>34</v>
      </c>
      <c r="H976">
        <v>182553687</v>
      </c>
    </row>
    <row r="977" spans="1:8" hidden="1" x14ac:dyDescent="0.35">
      <c r="A977" t="s">
        <v>101</v>
      </c>
      <c r="B977" t="s">
        <v>23</v>
      </c>
      <c r="C977" t="s">
        <v>36</v>
      </c>
      <c r="D977" t="s">
        <v>32</v>
      </c>
      <c r="E977" t="s">
        <v>98</v>
      </c>
      <c r="F977">
        <v>1.9172442132050719E-2</v>
      </c>
      <c r="G977">
        <v>35</v>
      </c>
      <c r="H977">
        <v>182553687</v>
      </c>
    </row>
    <row r="978" spans="1:8" hidden="1" x14ac:dyDescent="0.35">
      <c r="A978" t="s">
        <v>101</v>
      </c>
      <c r="B978" t="s">
        <v>23</v>
      </c>
      <c r="C978" t="s">
        <v>36</v>
      </c>
      <c r="D978" t="s">
        <v>33</v>
      </c>
      <c r="E978" t="s">
        <v>95</v>
      </c>
      <c r="F978">
        <v>2.300693055846087E-2</v>
      </c>
      <c r="G978">
        <v>42</v>
      </c>
      <c r="H978">
        <v>182553687</v>
      </c>
    </row>
    <row r="979" spans="1:8" hidden="1" x14ac:dyDescent="0.35">
      <c r="A979" t="s">
        <v>101</v>
      </c>
      <c r="B979" t="s">
        <v>23</v>
      </c>
      <c r="C979" t="s">
        <v>36</v>
      </c>
      <c r="D979" t="s">
        <v>33</v>
      </c>
      <c r="E979" t="s">
        <v>96</v>
      </c>
      <c r="F979">
        <v>1.6981305888387779E-2</v>
      </c>
      <c r="G979">
        <v>31</v>
      </c>
      <c r="H979">
        <v>182553687</v>
      </c>
    </row>
    <row r="980" spans="1:8" hidden="1" x14ac:dyDescent="0.35">
      <c r="A980" t="s">
        <v>101</v>
      </c>
      <c r="B980" t="s">
        <v>23</v>
      </c>
      <c r="C980" t="s">
        <v>36</v>
      </c>
      <c r="D980" t="s">
        <v>33</v>
      </c>
      <c r="E980" t="s">
        <v>97</v>
      </c>
      <c r="F980">
        <v>1.7529089949303519E-2</v>
      </c>
      <c r="G980">
        <v>32</v>
      </c>
      <c r="H980">
        <v>182553687</v>
      </c>
    </row>
    <row r="981" spans="1:8" hidden="1" x14ac:dyDescent="0.35">
      <c r="A981" t="s">
        <v>101</v>
      </c>
      <c r="B981" t="s">
        <v>23</v>
      </c>
      <c r="C981" t="s">
        <v>36</v>
      </c>
      <c r="D981" t="s">
        <v>33</v>
      </c>
      <c r="E981" t="s">
        <v>98</v>
      </c>
      <c r="F981">
        <v>1.8624658071134989E-2</v>
      </c>
      <c r="G981">
        <v>34</v>
      </c>
      <c r="H981">
        <v>182553687</v>
      </c>
    </row>
    <row r="982" spans="1:8" hidden="1" x14ac:dyDescent="0.35">
      <c r="A982" t="s">
        <v>101</v>
      </c>
      <c r="B982" t="s">
        <v>23</v>
      </c>
      <c r="C982" t="s">
        <v>36</v>
      </c>
      <c r="D982" t="s">
        <v>34</v>
      </c>
      <c r="E982" t="s">
        <v>95</v>
      </c>
      <c r="F982" t="s">
        <v>58</v>
      </c>
      <c r="G982" t="s">
        <v>58</v>
      </c>
      <c r="H982">
        <v>182553687</v>
      </c>
    </row>
    <row r="983" spans="1:8" hidden="1" x14ac:dyDescent="0.35">
      <c r="A983" t="s">
        <v>101</v>
      </c>
      <c r="B983" t="s">
        <v>23</v>
      </c>
      <c r="C983" t="s">
        <v>36</v>
      </c>
      <c r="D983" t="s">
        <v>34</v>
      </c>
      <c r="E983" t="s">
        <v>96</v>
      </c>
      <c r="F983" t="s">
        <v>58</v>
      </c>
      <c r="G983" t="s">
        <v>58</v>
      </c>
      <c r="H983">
        <v>182553687</v>
      </c>
    </row>
    <row r="984" spans="1:8" hidden="1" x14ac:dyDescent="0.35">
      <c r="A984" t="s">
        <v>101</v>
      </c>
      <c r="B984" t="s">
        <v>23</v>
      </c>
      <c r="C984" t="s">
        <v>36</v>
      </c>
      <c r="D984" t="s">
        <v>34</v>
      </c>
      <c r="E984" t="s">
        <v>97</v>
      </c>
      <c r="F984" t="s">
        <v>58</v>
      </c>
      <c r="G984" t="s">
        <v>58</v>
      </c>
      <c r="H984">
        <v>182553687</v>
      </c>
    </row>
    <row r="985" spans="1:8" hidden="1" x14ac:dyDescent="0.35">
      <c r="A985" t="s">
        <v>101</v>
      </c>
      <c r="B985" t="s">
        <v>23</v>
      </c>
      <c r="C985" t="s">
        <v>36</v>
      </c>
      <c r="D985" t="s">
        <v>34</v>
      </c>
      <c r="E985" t="s">
        <v>98</v>
      </c>
      <c r="F985" t="s">
        <v>58</v>
      </c>
      <c r="G985" t="s">
        <v>58</v>
      </c>
      <c r="H985">
        <v>182553687</v>
      </c>
    </row>
    <row r="986" spans="1:8" hidden="1" x14ac:dyDescent="0.35">
      <c r="A986" t="s">
        <v>101</v>
      </c>
      <c r="B986" t="s">
        <v>23</v>
      </c>
      <c r="C986" t="s">
        <v>35</v>
      </c>
      <c r="D986" t="s">
        <v>32</v>
      </c>
      <c r="E986" t="s">
        <v>95</v>
      </c>
      <c r="F986">
        <v>0.13311152680252361</v>
      </c>
      <c r="G986">
        <v>243</v>
      </c>
      <c r="H986">
        <v>182553687</v>
      </c>
    </row>
    <row r="987" spans="1:8" hidden="1" x14ac:dyDescent="0.35">
      <c r="A987" t="s">
        <v>101</v>
      </c>
      <c r="B987" t="s">
        <v>23</v>
      </c>
      <c r="C987" t="s">
        <v>35</v>
      </c>
      <c r="D987" t="s">
        <v>32</v>
      </c>
      <c r="E987" t="s">
        <v>96</v>
      </c>
      <c r="F987">
        <v>0.1347548789852708</v>
      </c>
      <c r="G987">
        <v>246</v>
      </c>
      <c r="H987">
        <v>182553687</v>
      </c>
    </row>
    <row r="988" spans="1:8" hidden="1" x14ac:dyDescent="0.35">
      <c r="A988" t="s">
        <v>101</v>
      </c>
      <c r="B988" t="s">
        <v>23</v>
      </c>
      <c r="C988" t="s">
        <v>35</v>
      </c>
      <c r="D988" t="s">
        <v>32</v>
      </c>
      <c r="E988" t="s">
        <v>97</v>
      </c>
      <c r="F988">
        <v>0.11448686873138859</v>
      </c>
      <c r="G988">
        <v>209</v>
      </c>
      <c r="H988">
        <v>182553687</v>
      </c>
    </row>
    <row r="989" spans="1:8" hidden="1" x14ac:dyDescent="0.35">
      <c r="A989" t="s">
        <v>101</v>
      </c>
      <c r="B989" t="s">
        <v>23</v>
      </c>
      <c r="C989" t="s">
        <v>35</v>
      </c>
      <c r="D989" t="s">
        <v>32</v>
      </c>
      <c r="E989" t="s">
        <v>98</v>
      </c>
      <c r="F989">
        <v>7.2855280101792749E-2</v>
      </c>
      <c r="G989">
        <v>133</v>
      </c>
      <c r="H989">
        <v>182553687</v>
      </c>
    </row>
    <row r="990" spans="1:8" hidden="1" x14ac:dyDescent="0.35">
      <c r="A990" t="s">
        <v>101</v>
      </c>
      <c r="B990" t="s">
        <v>23</v>
      </c>
      <c r="C990" t="s">
        <v>35</v>
      </c>
      <c r="D990" t="s">
        <v>33</v>
      </c>
      <c r="E990" t="s">
        <v>95</v>
      </c>
      <c r="F990">
        <v>0.1199647093405459</v>
      </c>
      <c r="G990">
        <v>219</v>
      </c>
      <c r="H990">
        <v>182553687</v>
      </c>
    </row>
    <row r="991" spans="1:8" hidden="1" x14ac:dyDescent="0.35">
      <c r="A991" t="s">
        <v>101</v>
      </c>
      <c r="B991" t="s">
        <v>23</v>
      </c>
      <c r="C991" t="s">
        <v>35</v>
      </c>
      <c r="D991" t="s">
        <v>33</v>
      </c>
      <c r="E991" t="s">
        <v>96</v>
      </c>
      <c r="F991">
        <v>0.12653811807153481</v>
      </c>
      <c r="G991">
        <v>231</v>
      </c>
      <c r="H991">
        <v>182553687</v>
      </c>
    </row>
    <row r="992" spans="1:8" hidden="1" x14ac:dyDescent="0.35">
      <c r="A992" t="s">
        <v>101</v>
      </c>
      <c r="B992" t="s">
        <v>23</v>
      </c>
      <c r="C992" t="s">
        <v>35</v>
      </c>
      <c r="D992" t="s">
        <v>33</v>
      </c>
      <c r="E992" t="s">
        <v>97</v>
      </c>
      <c r="F992">
        <v>0.1007922672084952</v>
      </c>
      <c r="G992">
        <v>184</v>
      </c>
      <c r="H992">
        <v>182553687</v>
      </c>
    </row>
    <row r="993" spans="1:8" hidden="1" x14ac:dyDescent="0.35">
      <c r="A993" t="s">
        <v>101</v>
      </c>
      <c r="B993" t="s">
        <v>23</v>
      </c>
      <c r="C993" t="s">
        <v>35</v>
      </c>
      <c r="D993" t="s">
        <v>33</v>
      </c>
      <c r="E993" t="s">
        <v>98</v>
      </c>
      <c r="F993">
        <v>6.5186303248972455E-2</v>
      </c>
      <c r="G993">
        <v>119</v>
      </c>
      <c r="H993">
        <v>182553687</v>
      </c>
    </row>
    <row r="994" spans="1:8" hidden="1" x14ac:dyDescent="0.35">
      <c r="A994" t="s">
        <v>101</v>
      </c>
      <c r="B994" t="s">
        <v>23</v>
      </c>
      <c r="C994" t="s">
        <v>35</v>
      </c>
      <c r="D994" t="s">
        <v>34</v>
      </c>
      <c r="E994" t="s">
        <v>95</v>
      </c>
      <c r="F994">
        <v>1.314681746197764E-2</v>
      </c>
      <c r="G994">
        <v>24</v>
      </c>
      <c r="H994">
        <v>182553687</v>
      </c>
    </row>
    <row r="995" spans="1:8" hidden="1" x14ac:dyDescent="0.35">
      <c r="A995" t="s">
        <v>101</v>
      </c>
      <c r="B995" t="s">
        <v>23</v>
      </c>
      <c r="C995" t="s">
        <v>35</v>
      </c>
      <c r="D995" t="s">
        <v>34</v>
      </c>
      <c r="E995" t="s">
        <v>96</v>
      </c>
      <c r="F995">
        <v>8.2167609137360226E-3</v>
      </c>
      <c r="G995">
        <v>15</v>
      </c>
      <c r="H995">
        <v>182553687</v>
      </c>
    </row>
    <row r="996" spans="1:8" hidden="1" x14ac:dyDescent="0.35">
      <c r="A996" t="s">
        <v>101</v>
      </c>
      <c r="B996" t="s">
        <v>23</v>
      </c>
      <c r="C996" t="s">
        <v>35</v>
      </c>
      <c r="D996" t="s">
        <v>34</v>
      </c>
      <c r="E996" t="s">
        <v>97</v>
      </c>
      <c r="F996">
        <v>1.369460152289337E-2</v>
      </c>
      <c r="G996">
        <v>25</v>
      </c>
      <c r="H996">
        <v>182553687</v>
      </c>
    </row>
    <row r="997" spans="1:8" hidden="1" x14ac:dyDescent="0.35">
      <c r="A997" t="s">
        <v>101</v>
      </c>
      <c r="B997" t="s">
        <v>23</v>
      </c>
      <c r="C997" t="s">
        <v>35</v>
      </c>
      <c r="D997" t="s">
        <v>34</v>
      </c>
      <c r="E997" t="s">
        <v>98</v>
      </c>
      <c r="F997">
        <v>7.6689768528202893E-3</v>
      </c>
      <c r="G997">
        <v>14</v>
      </c>
      <c r="H997">
        <v>182553687</v>
      </c>
    </row>
    <row r="998" spans="1:8" hidden="1" x14ac:dyDescent="0.35">
      <c r="A998" t="s">
        <v>101</v>
      </c>
      <c r="B998" t="s">
        <v>23</v>
      </c>
      <c r="C998" t="s">
        <v>99</v>
      </c>
      <c r="D998" t="s">
        <v>32</v>
      </c>
      <c r="E998" t="s">
        <v>95</v>
      </c>
      <c r="F998">
        <v>6.4638519188056714E-2</v>
      </c>
      <c r="G998">
        <v>118</v>
      </c>
      <c r="H998">
        <v>182553687</v>
      </c>
    </row>
    <row r="999" spans="1:8" hidden="1" x14ac:dyDescent="0.35">
      <c r="A999" t="s">
        <v>101</v>
      </c>
      <c r="B999" t="s">
        <v>23</v>
      </c>
      <c r="C999" t="s">
        <v>99</v>
      </c>
      <c r="D999" t="s">
        <v>32</v>
      </c>
      <c r="E999" t="s">
        <v>96</v>
      </c>
      <c r="F999">
        <v>5.5873974213404967E-2</v>
      </c>
      <c r="G999">
        <v>102</v>
      </c>
      <c r="H999">
        <v>182553687</v>
      </c>
    </row>
    <row r="1000" spans="1:8" hidden="1" x14ac:dyDescent="0.35">
      <c r="A1000" t="s">
        <v>101</v>
      </c>
      <c r="B1000" t="s">
        <v>23</v>
      </c>
      <c r="C1000" t="s">
        <v>99</v>
      </c>
      <c r="D1000" t="s">
        <v>32</v>
      </c>
      <c r="E1000" t="s">
        <v>97</v>
      </c>
      <c r="F1000">
        <v>5.3682837969742013E-2</v>
      </c>
      <c r="G1000">
        <v>98</v>
      </c>
      <c r="H1000">
        <v>182553687</v>
      </c>
    </row>
    <row r="1001" spans="1:8" hidden="1" x14ac:dyDescent="0.35">
      <c r="A1001" t="s">
        <v>101</v>
      </c>
      <c r="B1001" t="s">
        <v>23</v>
      </c>
      <c r="C1001" t="s">
        <v>99</v>
      </c>
      <c r="D1001" t="s">
        <v>32</v>
      </c>
      <c r="E1001" t="s">
        <v>98</v>
      </c>
      <c r="F1001">
        <v>3.9440452385932911E-2</v>
      </c>
      <c r="G1001">
        <v>72</v>
      </c>
      <c r="H1001">
        <v>182553687</v>
      </c>
    </row>
    <row r="1002" spans="1:8" hidden="1" x14ac:dyDescent="0.35">
      <c r="A1002" t="s">
        <v>101</v>
      </c>
      <c r="B1002" t="s">
        <v>23</v>
      </c>
      <c r="C1002" t="s">
        <v>99</v>
      </c>
      <c r="D1002" t="s">
        <v>33</v>
      </c>
      <c r="E1002" t="s">
        <v>95</v>
      </c>
      <c r="F1002">
        <v>5.7517326396152167E-2</v>
      </c>
      <c r="G1002">
        <v>105</v>
      </c>
      <c r="H1002">
        <v>182553687</v>
      </c>
    </row>
    <row r="1003" spans="1:8" hidden="1" x14ac:dyDescent="0.35">
      <c r="A1003" t="s">
        <v>101</v>
      </c>
      <c r="B1003" t="s">
        <v>23</v>
      </c>
      <c r="C1003" t="s">
        <v>99</v>
      </c>
      <c r="D1003" t="s">
        <v>33</v>
      </c>
      <c r="E1003" t="s">
        <v>96</v>
      </c>
      <c r="F1003">
        <v>4.7657213299668939E-2</v>
      </c>
      <c r="G1003">
        <v>87</v>
      </c>
      <c r="H1003">
        <v>182553687</v>
      </c>
    </row>
    <row r="1004" spans="1:8" hidden="1" x14ac:dyDescent="0.35">
      <c r="A1004" t="s">
        <v>101</v>
      </c>
      <c r="B1004" t="s">
        <v>23</v>
      </c>
      <c r="C1004" t="s">
        <v>99</v>
      </c>
      <c r="D1004" t="s">
        <v>33</v>
      </c>
      <c r="E1004" t="s">
        <v>97</v>
      </c>
      <c r="F1004">
        <v>4.1631588629595852E-2</v>
      </c>
      <c r="G1004">
        <v>76</v>
      </c>
      <c r="H1004">
        <v>182553687</v>
      </c>
    </row>
    <row r="1005" spans="1:8" hidden="1" x14ac:dyDescent="0.35">
      <c r="A1005" t="s">
        <v>101</v>
      </c>
      <c r="B1005" t="s">
        <v>23</v>
      </c>
      <c r="C1005" t="s">
        <v>99</v>
      </c>
      <c r="D1005" t="s">
        <v>33</v>
      </c>
      <c r="E1005" t="s">
        <v>98</v>
      </c>
      <c r="F1005">
        <v>3.1771475533112617E-2</v>
      </c>
      <c r="G1005">
        <v>58</v>
      </c>
      <c r="H1005">
        <v>182553687</v>
      </c>
    </row>
    <row r="1006" spans="1:8" hidden="1" x14ac:dyDescent="0.35">
      <c r="A1006" t="s">
        <v>101</v>
      </c>
      <c r="B1006" t="s">
        <v>23</v>
      </c>
      <c r="C1006" t="s">
        <v>99</v>
      </c>
      <c r="D1006" t="s">
        <v>34</v>
      </c>
      <c r="E1006" t="s">
        <v>95</v>
      </c>
      <c r="F1006">
        <v>7.1211927919045534E-3</v>
      </c>
      <c r="G1006">
        <v>13</v>
      </c>
      <c r="H1006">
        <v>182553687</v>
      </c>
    </row>
    <row r="1007" spans="1:8" hidden="1" x14ac:dyDescent="0.35">
      <c r="A1007" t="s">
        <v>101</v>
      </c>
      <c r="B1007" t="s">
        <v>23</v>
      </c>
      <c r="C1007" t="s">
        <v>99</v>
      </c>
      <c r="D1007" t="s">
        <v>34</v>
      </c>
      <c r="E1007" t="s">
        <v>96</v>
      </c>
      <c r="F1007">
        <v>8.2167609137360226E-3</v>
      </c>
      <c r="G1007">
        <v>15</v>
      </c>
      <c r="H1007">
        <v>182553687</v>
      </c>
    </row>
    <row r="1008" spans="1:8" hidden="1" x14ac:dyDescent="0.35">
      <c r="A1008" t="s">
        <v>101</v>
      </c>
      <c r="B1008" t="s">
        <v>23</v>
      </c>
      <c r="C1008" t="s">
        <v>99</v>
      </c>
      <c r="D1008" t="s">
        <v>34</v>
      </c>
      <c r="E1008" t="s">
        <v>97</v>
      </c>
      <c r="F1008">
        <v>1.205124934014617E-2</v>
      </c>
      <c r="G1008">
        <v>22</v>
      </c>
      <c r="H1008">
        <v>182553687</v>
      </c>
    </row>
    <row r="1009" spans="1:8" hidden="1" x14ac:dyDescent="0.35">
      <c r="A1009" t="s">
        <v>101</v>
      </c>
      <c r="B1009" t="s">
        <v>23</v>
      </c>
      <c r="C1009" t="s">
        <v>99</v>
      </c>
      <c r="D1009" t="s">
        <v>34</v>
      </c>
      <c r="E1009" t="s">
        <v>98</v>
      </c>
      <c r="F1009">
        <v>7.6689768528202893E-3</v>
      </c>
      <c r="G1009">
        <v>14</v>
      </c>
      <c r="H1009">
        <v>182553687</v>
      </c>
    </row>
    <row r="1010" spans="1:8" hidden="1" x14ac:dyDescent="0.35">
      <c r="A1010" t="s">
        <v>101</v>
      </c>
      <c r="B1010" t="s">
        <v>24</v>
      </c>
      <c r="C1010" t="s">
        <v>32</v>
      </c>
      <c r="D1010" t="s">
        <v>32</v>
      </c>
      <c r="E1010" t="s">
        <v>95</v>
      </c>
      <c r="F1010">
        <v>0.18241209228493971</v>
      </c>
      <c r="G1010">
        <v>333</v>
      </c>
      <c r="H1010">
        <v>182553687</v>
      </c>
    </row>
    <row r="1011" spans="1:8" hidden="1" x14ac:dyDescent="0.35">
      <c r="A1011" t="s">
        <v>101</v>
      </c>
      <c r="B1011" t="s">
        <v>24</v>
      </c>
      <c r="C1011" t="s">
        <v>32</v>
      </c>
      <c r="D1011" t="s">
        <v>32</v>
      </c>
      <c r="E1011" t="s">
        <v>96</v>
      </c>
      <c r="F1011">
        <v>0.17583868355395091</v>
      </c>
      <c r="G1011">
        <v>321</v>
      </c>
      <c r="H1011">
        <v>182553687</v>
      </c>
    </row>
    <row r="1012" spans="1:8" hidden="1" x14ac:dyDescent="0.35">
      <c r="A1012" t="s">
        <v>101</v>
      </c>
      <c r="B1012" t="s">
        <v>24</v>
      </c>
      <c r="C1012" t="s">
        <v>32</v>
      </c>
      <c r="D1012" t="s">
        <v>32</v>
      </c>
      <c r="E1012" t="s">
        <v>97</v>
      </c>
      <c r="F1012">
        <v>0.14844948050816409</v>
      </c>
      <c r="G1012">
        <v>271</v>
      </c>
      <c r="H1012">
        <v>182553687</v>
      </c>
    </row>
    <row r="1013" spans="1:8" hidden="1" x14ac:dyDescent="0.35">
      <c r="A1013" t="s">
        <v>101</v>
      </c>
      <c r="B1013" t="s">
        <v>24</v>
      </c>
      <c r="C1013" t="s">
        <v>32</v>
      </c>
      <c r="D1013" t="s">
        <v>32</v>
      </c>
      <c r="E1013" t="s">
        <v>98</v>
      </c>
      <c r="F1013">
        <v>0.1090090281222313</v>
      </c>
      <c r="G1013">
        <v>199</v>
      </c>
      <c r="H1013">
        <v>182553687</v>
      </c>
    </row>
    <row r="1014" spans="1:8" hidden="1" x14ac:dyDescent="0.35">
      <c r="A1014" t="s">
        <v>101</v>
      </c>
      <c r="B1014" t="s">
        <v>24</v>
      </c>
      <c r="C1014" t="s">
        <v>32</v>
      </c>
      <c r="D1014" t="s">
        <v>33</v>
      </c>
      <c r="E1014" t="s">
        <v>95</v>
      </c>
      <c r="F1014">
        <v>0.173647547310288</v>
      </c>
      <c r="G1014">
        <v>317</v>
      </c>
      <c r="H1014">
        <v>182553687</v>
      </c>
    </row>
    <row r="1015" spans="1:8" hidden="1" x14ac:dyDescent="0.35">
      <c r="A1015" t="s">
        <v>101</v>
      </c>
      <c r="B1015" t="s">
        <v>24</v>
      </c>
      <c r="C1015" t="s">
        <v>32</v>
      </c>
      <c r="D1015" t="s">
        <v>33</v>
      </c>
      <c r="E1015" t="s">
        <v>96</v>
      </c>
      <c r="F1015">
        <v>0.16214408203105751</v>
      </c>
      <c r="G1015">
        <v>296</v>
      </c>
      <c r="H1015">
        <v>182553687</v>
      </c>
    </row>
    <row r="1016" spans="1:8" hidden="1" x14ac:dyDescent="0.35">
      <c r="A1016" t="s">
        <v>101</v>
      </c>
      <c r="B1016" t="s">
        <v>24</v>
      </c>
      <c r="C1016" t="s">
        <v>32</v>
      </c>
      <c r="D1016" t="s">
        <v>33</v>
      </c>
      <c r="E1016" t="s">
        <v>97</v>
      </c>
      <c r="F1016">
        <v>0.13256374274160779</v>
      </c>
      <c r="G1016">
        <v>242</v>
      </c>
      <c r="H1016">
        <v>182553687</v>
      </c>
    </row>
    <row r="1017" spans="1:8" hidden="1" x14ac:dyDescent="0.35">
      <c r="A1017" t="s">
        <v>101</v>
      </c>
      <c r="B1017" t="s">
        <v>24</v>
      </c>
      <c r="C1017" t="s">
        <v>32</v>
      </c>
      <c r="D1017" t="s">
        <v>33</v>
      </c>
      <c r="E1017" t="s">
        <v>98</v>
      </c>
      <c r="F1017">
        <v>0.1029834034521582</v>
      </c>
      <c r="G1017">
        <v>188</v>
      </c>
      <c r="H1017">
        <v>182553687</v>
      </c>
    </row>
    <row r="1018" spans="1:8" hidden="1" x14ac:dyDescent="0.35">
      <c r="A1018" t="s">
        <v>101</v>
      </c>
      <c r="B1018" t="s">
        <v>24</v>
      </c>
      <c r="C1018" t="s">
        <v>32</v>
      </c>
      <c r="D1018" t="s">
        <v>34</v>
      </c>
      <c r="E1018" t="s">
        <v>95</v>
      </c>
      <c r="F1018">
        <v>8.7645449746517595E-3</v>
      </c>
      <c r="G1018">
        <v>16</v>
      </c>
      <c r="H1018">
        <v>182553687</v>
      </c>
    </row>
    <row r="1019" spans="1:8" hidden="1" x14ac:dyDescent="0.35">
      <c r="A1019" t="s">
        <v>101</v>
      </c>
      <c r="B1019" t="s">
        <v>24</v>
      </c>
      <c r="C1019" t="s">
        <v>32</v>
      </c>
      <c r="D1019" t="s">
        <v>34</v>
      </c>
      <c r="E1019" t="s">
        <v>96</v>
      </c>
      <c r="F1019">
        <v>1.369460152289337E-2</v>
      </c>
      <c r="G1019">
        <v>25</v>
      </c>
      <c r="H1019">
        <v>182553687</v>
      </c>
    </row>
    <row r="1020" spans="1:8" hidden="1" x14ac:dyDescent="0.35">
      <c r="A1020" t="s">
        <v>101</v>
      </c>
      <c r="B1020" t="s">
        <v>24</v>
      </c>
      <c r="C1020" t="s">
        <v>32</v>
      </c>
      <c r="D1020" t="s">
        <v>34</v>
      </c>
      <c r="E1020" t="s">
        <v>97</v>
      </c>
      <c r="F1020">
        <v>1.5885737766556308E-2</v>
      </c>
      <c r="G1020">
        <v>29</v>
      </c>
      <c r="H1020">
        <v>182553687</v>
      </c>
    </row>
    <row r="1021" spans="1:8" hidden="1" x14ac:dyDescent="0.35">
      <c r="A1021" t="s">
        <v>101</v>
      </c>
      <c r="B1021" t="s">
        <v>24</v>
      </c>
      <c r="C1021" t="s">
        <v>32</v>
      </c>
      <c r="D1021" t="s">
        <v>34</v>
      </c>
      <c r="E1021" t="s">
        <v>98</v>
      </c>
      <c r="F1021">
        <v>6.0256246700730832E-3</v>
      </c>
      <c r="G1021">
        <v>11</v>
      </c>
      <c r="H1021">
        <v>182553687</v>
      </c>
    </row>
    <row r="1022" spans="1:8" hidden="1" x14ac:dyDescent="0.35">
      <c r="A1022" t="s">
        <v>101</v>
      </c>
      <c r="B1022" t="s">
        <v>24</v>
      </c>
      <c r="C1022" t="s">
        <v>36</v>
      </c>
      <c r="D1022" t="s">
        <v>32</v>
      </c>
      <c r="E1022" t="s">
        <v>95</v>
      </c>
      <c r="F1022">
        <v>1.5885737766556308E-2</v>
      </c>
      <c r="G1022">
        <v>29</v>
      </c>
      <c r="H1022">
        <v>182553687</v>
      </c>
    </row>
    <row r="1023" spans="1:8" hidden="1" x14ac:dyDescent="0.35">
      <c r="A1023" t="s">
        <v>101</v>
      </c>
      <c r="B1023" t="s">
        <v>24</v>
      </c>
      <c r="C1023" t="s">
        <v>36</v>
      </c>
      <c r="D1023" t="s">
        <v>32</v>
      </c>
      <c r="E1023" t="s">
        <v>96</v>
      </c>
      <c r="F1023">
        <v>2.300693055846087E-2</v>
      </c>
      <c r="G1023">
        <v>42</v>
      </c>
      <c r="H1023">
        <v>182553687</v>
      </c>
    </row>
    <row r="1024" spans="1:8" hidden="1" x14ac:dyDescent="0.35">
      <c r="A1024" t="s">
        <v>101</v>
      </c>
      <c r="B1024" t="s">
        <v>24</v>
      </c>
      <c r="C1024" t="s">
        <v>36</v>
      </c>
      <c r="D1024" t="s">
        <v>32</v>
      </c>
      <c r="E1024" t="s">
        <v>97</v>
      </c>
      <c r="F1024">
        <v>1.6433521827472049E-2</v>
      </c>
      <c r="G1024">
        <v>30</v>
      </c>
      <c r="H1024">
        <v>182553687</v>
      </c>
    </row>
    <row r="1025" spans="1:8" hidden="1" x14ac:dyDescent="0.35">
      <c r="A1025" t="s">
        <v>101</v>
      </c>
      <c r="B1025" t="s">
        <v>24</v>
      </c>
      <c r="C1025" t="s">
        <v>36</v>
      </c>
      <c r="D1025" t="s">
        <v>32</v>
      </c>
      <c r="E1025" t="s">
        <v>98</v>
      </c>
      <c r="F1025">
        <v>1.25990334010619E-2</v>
      </c>
      <c r="G1025">
        <v>23</v>
      </c>
      <c r="H1025">
        <v>182553687</v>
      </c>
    </row>
    <row r="1026" spans="1:8" hidden="1" x14ac:dyDescent="0.35">
      <c r="A1026" t="s">
        <v>101</v>
      </c>
      <c r="B1026" t="s">
        <v>24</v>
      </c>
      <c r="C1026" t="s">
        <v>36</v>
      </c>
      <c r="D1026" t="s">
        <v>33</v>
      </c>
      <c r="E1026" t="s">
        <v>95</v>
      </c>
      <c r="F1026">
        <v>1.479016964472484E-2</v>
      </c>
      <c r="G1026">
        <v>27</v>
      </c>
      <c r="H1026">
        <v>182553687</v>
      </c>
    </row>
    <row r="1027" spans="1:8" hidden="1" x14ac:dyDescent="0.35">
      <c r="A1027" t="s">
        <v>101</v>
      </c>
      <c r="B1027" t="s">
        <v>24</v>
      </c>
      <c r="C1027" t="s">
        <v>36</v>
      </c>
      <c r="D1027" t="s">
        <v>33</v>
      </c>
      <c r="E1027" t="s">
        <v>96</v>
      </c>
      <c r="F1027">
        <v>2.2459146497545129E-2</v>
      </c>
      <c r="G1027">
        <v>41</v>
      </c>
      <c r="H1027">
        <v>182553687</v>
      </c>
    </row>
    <row r="1028" spans="1:8" hidden="1" x14ac:dyDescent="0.35">
      <c r="A1028" t="s">
        <v>101</v>
      </c>
      <c r="B1028" t="s">
        <v>24</v>
      </c>
      <c r="C1028" t="s">
        <v>36</v>
      </c>
      <c r="D1028" t="s">
        <v>33</v>
      </c>
      <c r="E1028" t="s">
        <v>97</v>
      </c>
      <c r="F1028">
        <v>1.533795370564058E-2</v>
      </c>
      <c r="G1028">
        <v>28</v>
      </c>
      <c r="H1028">
        <v>182553687</v>
      </c>
    </row>
    <row r="1029" spans="1:8" hidden="1" x14ac:dyDescent="0.35">
      <c r="A1029" t="s">
        <v>101</v>
      </c>
      <c r="B1029" t="s">
        <v>24</v>
      </c>
      <c r="C1029" t="s">
        <v>36</v>
      </c>
      <c r="D1029" t="s">
        <v>33</v>
      </c>
      <c r="E1029" t="s">
        <v>98</v>
      </c>
      <c r="F1029">
        <v>1.25990334010619E-2</v>
      </c>
      <c r="G1029">
        <v>23</v>
      </c>
      <c r="H1029">
        <v>182553687</v>
      </c>
    </row>
    <row r="1030" spans="1:8" hidden="1" x14ac:dyDescent="0.35">
      <c r="A1030" t="s">
        <v>101</v>
      </c>
      <c r="B1030" t="s">
        <v>24</v>
      </c>
      <c r="C1030" t="s">
        <v>36</v>
      </c>
      <c r="D1030" t="s">
        <v>34</v>
      </c>
      <c r="E1030" t="s">
        <v>95</v>
      </c>
      <c r="F1030" t="s">
        <v>58</v>
      </c>
      <c r="G1030" t="s">
        <v>58</v>
      </c>
      <c r="H1030">
        <v>182553687</v>
      </c>
    </row>
    <row r="1031" spans="1:8" hidden="1" x14ac:dyDescent="0.35">
      <c r="A1031" t="s">
        <v>101</v>
      </c>
      <c r="B1031" t="s">
        <v>24</v>
      </c>
      <c r="C1031" t="s">
        <v>36</v>
      </c>
      <c r="D1031" t="s">
        <v>34</v>
      </c>
      <c r="E1031" t="s">
        <v>96</v>
      </c>
      <c r="F1031" t="s">
        <v>58</v>
      </c>
      <c r="G1031" t="s">
        <v>58</v>
      </c>
      <c r="H1031">
        <v>182553687</v>
      </c>
    </row>
    <row r="1032" spans="1:8" hidden="1" x14ac:dyDescent="0.35">
      <c r="A1032" t="s">
        <v>101</v>
      </c>
      <c r="B1032" t="s">
        <v>24</v>
      </c>
      <c r="C1032" t="s">
        <v>36</v>
      </c>
      <c r="D1032" t="s">
        <v>34</v>
      </c>
      <c r="E1032" t="s">
        <v>97</v>
      </c>
      <c r="F1032" t="s">
        <v>58</v>
      </c>
      <c r="G1032" t="s">
        <v>58</v>
      </c>
      <c r="H1032">
        <v>182553687</v>
      </c>
    </row>
    <row r="1033" spans="1:8" hidden="1" x14ac:dyDescent="0.35">
      <c r="A1033" t="s">
        <v>101</v>
      </c>
      <c r="B1033" t="s">
        <v>24</v>
      </c>
      <c r="C1033" t="s">
        <v>36</v>
      </c>
      <c r="D1033" t="s">
        <v>34</v>
      </c>
      <c r="E1033" t="s">
        <v>98</v>
      </c>
      <c r="F1033" t="s">
        <v>58</v>
      </c>
      <c r="G1033" t="s">
        <v>58</v>
      </c>
      <c r="H1033">
        <v>182553687</v>
      </c>
    </row>
    <row r="1034" spans="1:8" hidden="1" x14ac:dyDescent="0.35">
      <c r="A1034" t="s">
        <v>101</v>
      </c>
      <c r="B1034" t="s">
        <v>24</v>
      </c>
      <c r="C1034" t="s">
        <v>35</v>
      </c>
      <c r="D1034" t="s">
        <v>32</v>
      </c>
      <c r="E1034" t="s">
        <v>95</v>
      </c>
      <c r="F1034">
        <v>0.1155824368532201</v>
      </c>
      <c r="G1034">
        <v>211</v>
      </c>
      <c r="H1034">
        <v>182553687</v>
      </c>
    </row>
    <row r="1035" spans="1:8" hidden="1" x14ac:dyDescent="0.35">
      <c r="A1035" t="s">
        <v>101</v>
      </c>
      <c r="B1035" t="s">
        <v>24</v>
      </c>
      <c r="C1035" t="s">
        <v>35</v>
      </c>
      <c r="D1035" t="s">
        <v>32</v>
      </c>
      <c r="E1035" t="s">
        <v>96</v>
      </c>
      <c r="F1035">
        <v>0.1062701078176526</v>
      </c>
      <c r="G1035">
        <v>194</v>
      </c>
      <c r="H1035">
        <v>182553687</v>
      </c>
    </row>
    <row r="1036" spans="1:8" hidden="1" x14ac:dyDescent="0.35">
      <c r="A1036" t="s">
        <v>101</v>
      </c>
      <c r="B1036" t="s">
        <v>24</v>
      </c>
      <c r="C1036" t="s">
        <v>35</v>
      </c>
      <c r="D1036" t="s">
        <v>32</v>
      </c>
      <c r="E1036" t="s">
        <v>97</v>
      </c>
      <c r="F1036">
        <v>8.7645449746517584E-2</v>
      </c>
      <c r="G1036">
        <v>160</v>
      </c>
      <c r="H1036">
        <v>182553687</v>
      </c>
    </row>
    <row r="1037" spans="1:8" hidden="1" x14ac:dyDescent="0.35">
      <c r="A1037" t="s">
        <v>101</v>
      </c>
      <c r="B1037" t="s">
        <v>24</v>
      </c>
      <c r="C1037" t="s">
        <v>35</v>
      </c>
      <c r="D1037" t="s">
        <v>32</v>
      </c>
      <c r="E1037" t="s">
        <v>98</v>
      </c>
      <c r="F1037">
        <v>6.2995167005309508E-2</v>
      </c>
      <c r="G1037">
        <v>115</v>
      </c>
      <c r="H1037">
        <v>182553687</v>
      </c>
    </row>
    <row r="1038" spans="1:8" hidden="1" x14ac:dyDescent="0.35">
      <c r="A1038" t="s">
        <v>101</v>
      </c>
      <c r="B1038" t="s">
        <v>24</v>
      </c>
      <c r="C1038" t="s">
        <v>35</v>
      </c>
      <c r="D1038" t="s">
        <v>33</v>
      </c>
      <c r="E1038" t="s">
        <v>95</v>
      </c>
      <c r="F1038">
        <v>0.1101045962440627</v>
      </c>
      <c r="G1038">
        <v>201</v>
      </c>
      <c r="H1038">
        <v>182553687</v>
      </c>
    </row>
    <row r="1039" spans="1:8" hidden="1" x14ac:dyDescent="0.35">
      <c r="A1039" t="s">
        <v>101</v>
      </c>
      <c r="B1039" t="s">
        <v>24</v>
      </c>
      <c r="C1039" t="s">
        <v>35</v>
      </c>
      <c r="D1039" t="s">
        <v>33</v>
      </c>
      <c r="E1039" t="s">
        <v>96</v>
      </c>
      <c r="F1039">
        <v>9.8053346903916552E-2</v>
      </c>
      <c r="G1039">
        <v>179</v>
      </c>
      <c r="H1039">
        <v>182553687</v>
      </c>
    </row>
    <row r="1040" spans="1:8" hidden="1" x14ac:dyDescent="0.35">
      <c r="A1040" t="s">
        <v>101</v>
      </c>
      <c r="B1040" t="s">
        <v>24</v>
      </c>
      <c r="C1040" t="s">
        <v>35</v>
      </c>
      <c r="D1040" t="s">
        <v>33</v>
      </c>
      <c r="E1040" t="s">
        <v>97</v>
      </c>
      <c r="F1040">
        <v>8.1619825076444497E-2</v>
      </c>
      <c r="G1040">
        <v>149</v>
      </c>
      <c r="H1040">
        <v>182553687</v>
      </c>
    </row>
    <row r="1041" spans="1:8" hidden="1" x14ac:dyDescent="0.35">
      <c r="A1041" t="s">
        <v>101</v>
      </c>
      <c r="B1041" t="s">
        <v>24</v>
      </c>
      <c r="C1041" t="s">
        <v>35</v>
      </c>
      <c r="D1041" t="s">
        <v>33</v>
      </c>
      <c r="E1041" t="s">
        <v>98</v>
      </c>
      <c r="F1041">
        <v>5.9708462639815101E-2</v>
      </c>
      <c r="G1041">
        <v>109</v>
      </c>
      <c r="H1041">
        <v>182553687</v>
      </c>
    </row>
    <row r="1042" spans="1:8" hidden="1" x14ac:dyDescent="0.35">
      <c r="A1042" t="s">
        <v>101</v>
      </c>
      <c r="B1042" t="s">
        <v>24</v>
      </c>
      <c r="C1042" t="s">
        <v>35</v>
      </c>
      <c r="D1042" t="s">
        <v>34</v>
      </c>
      <c r="E1042" t="s">
        <v>95</v>
      </c>
      <c r="F1042">
        <v>5.477840609157349E-3</v>
      </c>
      <c r="G1042">
        <v>10</v>
      </c>
      <c r="H1042">
        <v>182553687</v>
      </c>
    </row>
    <row r="1043" spans="1:8" hidden="1" x14ac:dyDescent="0.35">
      <c r="A1043" t="s">
        <v>101</v>
      </c>
      <c r="B1043" t="s">
        <v>24</v>
      </c>
      <c r="C1043" t="s">
        <v>35</v>
      </c>
      <c r="D1043" t="s">
        <v>34</v>
      </c>
      <c r="E1043" t="s">
        <v>96</v>
      </c>
      <c r="F1043">
        <v>8.2167609137360226E-3</v>
      </c>
      <c r="G1043">
        <v>15</v>
      </c>
      <c r="H1043">
        <v>182553687</v>
      </c>
    </row>
    <row r="1044" spans="1:8" hidden="1" x14ac:dyDescent="0.35">
      <c r="A1044" t="s">
        <v>101</v>
      </c>
      <c r="B1044" t="s">
        <v>24</v>
      </c>
      <c r="C1044" t="s">
        <v>35</v>
      </c>
      <c r="D1044" t="s">
        <v>34</v>
      </c>
      <c r="E1044" t="s">
        <v>97</v>
      </c>
      <c r="F1044">
        <v>6.0256246700730832E-3</v>
      </c>
      <c r="G1044">
        <v>11</v>
      </c>
      <c r="H1044">
        <v>182553687</v>
      </c>
    </row>
    <row r="1045" spans="1:8" hidden="1" x14ac:dyDescent="0.35">
      <c r="A1045" t="s">
        <v>101</v>
      </c>
      <c r="B1045" t="s">
        <v>24</v>
      </c>
      <c r="C1045" t="s">
        <v>35</v>
      </c>
      <c r="D1045" t="s">
        <v>34</v>
      </c>
      <c r="E1045" t="s">
        <v>98</v>
      </c>
      <c r="F1045" t="s">
        <v>58</v>
      </c>
      <c r="G1045" t="s">
        <v>58</v>
      </c>
      <c r="H1045">
        <v>182553687</v>
      </c>
    </row>
    <row r="1046" spans="1:8" hidden="1" x14ac:dyDescent="0.35">
      <c r="A1046" t="s">
        <v>101</v>
      </c>
      <c r="B1046" t="s">
        <v>24</v>
      </c>
      <c r="C1046" t="s">
        <v>99</v>
      </c>
      <c r="D1046" t="s">
        <v>32</v>
      </c>
      <c r="E1046" t="s">
        <v>95</v>
      </c>
      <c r="F1046">
        <v>5.0943917665163339E-2</v>
      </c>
      <c r="G1046">
        <v>93</v>
      </c>
      <c r="H1046">
        <v>182553687</v>
      </c>
    </row>
    <row r="1047" spans="1:8" hidden="1" x14ac:dyDescent="0.35">
      <c r="A1047" t="s">
        <v>101</v>
      </c>
      <c r="B1047" t="s">
        <v>24</v>
      </c>
      <c r="C1047" t="s">
        <v>99</v>
      </c>
      <c r="D1047" t="s">
        <v>32</v>
      </c>
      <c r="E1047" t="s">
        <v>96</v>
      </c>
      <c r="F1047">
        <v>4.6561645177837473E-2</v>
      </c>
      <c r="G1047">
        <v>85</v>
      </c>
      <c r="H1047">
        <v>182553687</v>
      </c>
    </row>
    <row r="1048" spans="1:8" hidden="1" x14ac:dyDescent="0.35">
      <c r="A1048" t="s">
        <v>101</v>
      </c>
      <c r="B1048" t="s">
        <v>24</v>
      </c>
      <c r="C1048" t="s">
        <v>99</v>
      </c>
      <c r="D1048" t="s">
        <v>32</v>
      </c>
      <c r="E1048" t="s">
        <v>97</v>
      </c>
      <c r="F1048">
        <v>4.4370508934174532E-2</v>
      </c>
      <c r="G1048">
        <v>81</v>
      </c>
      <c r="H1048">
        <v>182553687</v>
      </c>
    </row>
    <row r="1049" spans="1:8" hidden="1" x14ac:dyDescent="0.35">
      <c r="A1049" t="s">
        <v>101</v>
      </c>
      <c r="B1049" t="s">
        <v>24</v>
      </c>
      <c r="C1049" t="s">
        <v>99</v>
      </c>
      <c r="D1049" t="s">
        <v>32</v>
      </c>
      <c r="E1049" t="s">
        <v>98</v>
      </c>
      <c r="F1049">
        <v>3.3414827715859831E-2</v>
      </c>
      <c r="G1049">
        <v>61</v>
      </c>
      <c r="H1049">
        <v>182553687</v>
      </c>
    </row>
    <row r="1050" spans="1:8" hidden="1" x14ac:dyDescent="0.35">
      <c r="A1050" t="s">
        <v>101</v>
      </c>
      <c r="B1050" t="s">
        <v>24</v>
      </c>
      <c r="C1050" t="s">
        <v>99</v>
      </c>
      <c r="D1050" t="s">
        <v>33</v>
      </c>
      <c r="E1050" t="s">
        <v>95</v>
      </c>
      <c r="F1050">
        <v>4.8752781421500413E-2</v>
      </c>
      <c r="G1050">
        <v>89</v>
      </c>
      <c r="H1050">
        <v>182553687</v>
      </c>
    </row>
    <row r="1051" spans="1:8" hidden="1" x14ac:dyDescent="0.35">
      <c r="A1051" t="s">
        <v>101</v>
      </c>
      <c r="B1051" t="s">
        <v>24</v>
      </c>
      <c r="C1051" t="s">
        <v>99</v>
      </c>
      <c r="D1051" t="s">
        <v>33</v>
      </c>
      <c r="E1051" t="s">
        <v>96</v>
      </c>
      <c r="F1051">
        <v>4.1631588629595852E-2</v>
      </c>
      <c r="G1051">
        <v>76</v>
      </c>
      <c r="H1051">
        <v>182553687</v>
      </c>
    </row>
    <row r="1052" spans="1:8" hidden="1" x14ac:dyDescent="0.35">
      <c r="A1052" t="s">
        <v>101</v>
      </c>
      <c r="B1052" t="s">
        <v>24</v>
      </c>
      <c r="C1052" t="s">
        <v>99</v>
      </c>
      <c r="D1052" t="s">
        <v>33</v>
      </c>
      <c r="E1052" t="s">
        <v>97</v>
      </c>
      <c r="F1052">
        <v>3.5605963959522757E-2</v>
      </c>
      <c r="G1052">
        <v>65</v>
      </c>
      <c r="H1052">
        <v>182553687</v>
      </c>
    </row>
    <row r="1053" spans="1:8" hidden="1" x14ac:dyDescent="0.35">
      <c r="A1053" t="s">
        <v>101</v>
      </c>
      <c r="B1053" t="s">
        <v>24</v>
      </c>
      <c r="C1053" t="s">
        <v>99</v>
      </c>
      <c r="D1053" t="s">
        <v>33</v>
      </c>
      <c r="E1053" t="s">
        <v>98</v>
      </c>
      <c r="F1053">
        <v>3.0675907411281161E-2</v>
      </c>
      <c r="G1053">
        <v>56</v>
      </c>
      <c r="H1053">
        <v>182553687</v>
      </c>
    </row>
    <row r="1054" spans="1:8" hidden="1" x14ac:dyDescent="0.35">
      <c r="A1054" t="s">
        <v>101</v>
      </c>
      <c r="B1054" t="s">
        <v>24</v>
      </c>
      <c r="C1054" t="s">
        <v>99</v>
      </c>
      <c r="D1054" t="s">
        <v>34</v>
      </c>
      <c r="E1054" t="s">
        <v>95</v>
      </c>
      <c r="F1054" t="s">
        <v>58</v>
      </c>
      <c r="G1054" t="s">
        <v>58</v>
      </c>
      <c r="H1054">
        <v>182553687</v>
      </c>
    </row>
    <row r="1055" spans="1:8" hidden="1" x14ac:dyDescent="0.35">
      <c r="A1055" t="s">
        <v>101</v>
      </c>
      <c r="B1055" t="s">
        <v>24</v>
      </c>
      <c r="C1055" t="s">
        <v>99</v>
      </c>
      <c r="D1055" t="s">
        <v>34</v>
      </c>
      <c r="E1055" t="s">
        <v>96</v>
      </c>
      <c r="F1055" t="s">
        <v>58</v>
      </c>
      <c r="G1055" t="s">
        <v>58</v>
      </c>
      <c r="H1055">
        <v>182553687</v>
      </c>
    </row>
    <row r="1056" spans="1:8" hidden="1" x14ac:dyDescent="0.35">
      <c r="A1056" t="s">
        <v>101</v>
      </c>
      <c r="B1056" t="s">
        <v>24</v>
      </c>
      <c r="C1056" t="s">
        <v>99</v>
      </c>
      <c r="D1056" t="s">
        <v>34</v>
      </c>
      <c r="E1056" t="s">
        <v>97</v>
      </c>
      <c r="F1056">
        <v>8.7645449746517595E-3</v>
      </c>
      <c r="G1056">
        <v>16</v>
      </c>
      <c r="H1056">
        <v>182553687</v>
      </c>
    </row>
    <row r="1057" spans="1:8" hidden="1" x14ac:dyDescent="0.35">
      <c r="A1057" t="s">
        <v>101</v>
      </c>
      <c r="B1057" t="s">
        <v>24</v>
      </c>
      <c r="C1057" t="s">
        <v>99</v>
      </c>
      <c r="D1057" t="s">
        <v>34</v>
      </c>
      <c r="E1057" t="s">
        <v>98</v>
      </c>
      <c r="F1057" t="s">
        <v>58</v>
      </c>
      <c r="G1057" t="s">
        <v>58</v>
      </c>
      <c r="H1057">
        <v>182553687</v>
      </c>
    </row>
    <row r="1058" spans="1:8" hidden="1" x14ac:dyDescent="0.35">
      <c r="A1058" t="s">
        <v>101</v>
      </c>
      <c r="B1058" t="s">
        <v>25</v>
      </c>
      <c r="C1058" t="s">
        <v>32</v>
      </c>
      <c r="D1058" t="s">
        <v>32</v>
      </c>
      <c r="E1058" t="s">
        <v>95</v>
      </c>
      <c r="F1058">
        <v>0.18624658071134989</v>
      </c>
      <c r="G1058">
        <v>340</v>
      </c>
      <c r="H1058">
        <v>182553687</v>
      </c>
    </row>
    <row r="1059" spans="1:8" hidden="1" x14ac:dyDescent="0.35">
      <c r="A1059" t="s">
        <v>101</v>
      </c>
      <c r="B1059" t="s">
        <v>25</v>
      </c>
      <c r="C1059" t="s">
        <v>32</v>
      </c>
      <c r="D1059" t="s">
        <v>32</v>
      </c>
      <c r="E1059" t="s">
        <v>96</v>
      </c>
      <c r="F1059">
        <v>0.1884377169550128</v>
      </c>
      <c r="G1059">
        <v>344</v>
      </c>
      <c r="H1059">
        <v>182553687</v>
      </c>
    </row>
    <row r="1060" spans="1:8" hidden="1" x14ac:dyDescent="0.35">
      <c r="A1060" t="s">
        <v>101</v>
      </c>
      <c r="B1060" t="s">
        <v>25</v>
      </c>
      <c r="C1060" t="s">
        <v>32</v>
      </c>
      <c r="D1060" t="s">
        <v>32</v>
      </c>
      <c r="E1060" t="s">
        <v>97</v>
      </c>
      <c r="F1060">
        <v>0.16378743421380471</v>
      </c>
      <c r="G1060">
        <v>299</v>
      </c>
      <c r="H1060">
        <v>182553687</v>
      </c>
    </row>
    <row r="1061" spans="1:8" hidden="1" x14ac:dyDescent="0.35">
      <c r="A1061" t="s">
        <v>101</v>
      </c>
      <c r="B1061" t="s">
        <v>25</v>
      </c>
      <c r="C1061" t="s">
        <v>32</v>
      </c>
      <c r="D1061" t="s">
        <v>32</v>
      </c>
      <c r="E1061" t="s">
        <v>98</v>
      </c>
      <c r="F1061">
        <v>0.1457105602035855</v>
      </c>
      <c r="G1061">
        <v>266</v>
      </c>
      <c r="H1061">
        <v>182553687</v>
      </c>
    </row>
    <row r="1062" spans="1:8" hidden="1" x14ac:dyDescent="0.35">
      <c r="A1062" t="s">
        <v>101</v>
      </c>
      <c r="B1062" t="s">
        <v>25</v>
      </c>
      <c r="C1062" t="s">
        <v>32</v>
      </c>
      <c r="D1062" t="s">
        <v>33</v>
      </c>
      <c r="E1062" t="s">
        <v>95</v>
      </c>
      <c r="F1062">
        <v>0.1774820357366981</v>
      </c>
      <c r="G1062">
        <v>324</v>
      </c>
      <c r="H1062">
        <v>182553687</v>
      </c>
    </row>
    <row r="1063" spans="1:8" hidden="1" x14ac:dyDescent="0.35">
      <c r="A1063" t="s">
        <v>101</v>
      </c>
      <c r="B1063" t="s">
        <v>25</v>
      </c>
      <c r="C1063" t="s">
        <v>32</v>
      </c>
      <c r="D1063" t="s">
        <v>33</v>
      </c>
      <c r="E1063" t="s">
        <v>96</v>
      </c>
      <c r="F1063">
        <v>0.1747431154321194</v>
      </c>
      <c r="G1063">
        <v>319</v>
      </c>
      <c r="H1063">
        <v>182553687</v>
      </c>
    </row>
    <row r="1064" spans="1:8" hidden="1" x14ac:dyDescent="0.35">
      <c r="A1064" t="s">
        <v>101</v>
      </c>
      <c r="B1064" t="s">
        <v>25</v>
      </c>
      <c r="C1064" t="s">
        <v>32</v>
      </c>
      <c r="D1064" t="s">
        <v>33</v>
      </c>
      <c r="E1064" t="s">
        <v>97</v>
      </c>
      <c r="F1064">
        <v>0.1511884008127429</v>
      </c>
      <c r="G1064">
        <v>276</v>
      </c>
      <c r="H1064">
        <v>182553687</v>
      </c>
    </row>
    <row r="1065" spans="1:8" hidden="1" x14ac:dyDescent="0.35">
      <c r="A1065" t="s">
        <v>101</v>
      </c>
      <c r="B1065" t="s">
        <v>25</v>
      </c>
      <c r="C1065" t="s">
        <v>32</v>
      </c>
      <c r="D1065" t="s">
        <v>33</v>
      </c>
      <c r="E1065" t="s">
        <v>98</v>
      </c>
      <c r="F1065">
        <v>0.13530266304618649</v>
      </c>
      <c r="G1065">
        <v>247</v>
      </c>
      <c r="H1065">
        <v>182553687</v>
      </c>
    </row>
    <row r="1066" spans="1:8" hidden="1" x14ac:dyDescent="0.35">
      <c r="A1066" t="s">
        <v>101</v>
      </c>
      <c r="B1066" t="s">
        <v>25</v>
      </c>
      <c r="C1066" t="s">
        <v>32</v>
      </c>
      <c r="D1066" t="s">
        <v>34</v>
      </c>
      <c r="E1066" t="s">
        <v>95</v>
      </c>
      <c r="F1066">
        <v>8.7645449746517595E-3</v>
      </c>
      <c r="G1066">
        <v>16</v>
      </c>
      <c r="H1066">
        <v>182553687</v>
      </c>
    </row>
    <row r="1067" spans="1:8" hidden="1" x14ac:dyDescent="0.35">
      <c r="A1067" t="s">
        <v>101</v>
      </c>
      <c r="B1067" t="s">
        <v>25</v>
      </c>
      <c r="C1067" t="s">
        <v>32</v>
      </c>
      <c r="D1067" t="s">
        <v>34</v>
      </c>
      <c r="E1067" t="s">
        <v>96</v>
      </c>
      <c r="F1067">
        <v>1.369460152289337E-2</v>
      </c>
      <c r="G1067">
        <v>25</v>
      </c>
      <c r="H1067">
        <v>182553687</v>
      </c>
    </row>
    <row r="1068" spans="1:8" hidden="1" x14ac:dyDescent="0.35">
      <c r="A1068" t="s">
        <v>101</v>
      </c>
      <c r="B1068" t="s">
        <v>25</v>
      </c>
      <c r="C1068" t="s">
        <v>32</v>
      </c>
      <c r="D1068" t="s">
        <v>34</v>
      </c>
      <c r="E1068" t="s">
        <v>97</v>
      </c>
      <c r="F1068">
        <v>1.25990334010619E-2</v>
      </c>
      <c r="G1068">
        <v>23</v>
      </c>
      <c r="H1068">
        <v>182553687</v>
      </c>
    </row>
    <row r="1069" spans="1:8" hidden="1" x14ac:dyDescent="0.35">
      <c r="A1069" t="s">
        <v>101</v>
      </c>
      <c r="B1069" t="s">
        <v>25</v>
      </c>
      <c r="C1069" t="s">
        <v>32</v>
      </c>
      <c r="D1069" t="s">
        <v>34</v>
      </c>
      <c r="E1069" t="s">
        <v>98</v>
      </c>
      <c r="F1069">
        <v>1.0407897157398959E-2</v>
      </c>
      <c r="G1069">
        <v>19</v>
      </c>
      <c r="H1069">
        <v>182553687</v>
      </c>
    </row>
    <row r="1070" spans="1:8" hidden="1" x14ac:dyDescent="0.35">
      <c r="A1070" t="s">
        <v>101</v>
      </c>
      <c r="B1070" t="s">
        <v>25</v>
      </c>
      <c r="C1070" t="s">
        <v>36</v>
      </c>
      <c r="D1070" t="s">
        <v>32</v>
      </c>
      <c r="E1070" t="s">
        <v>95</v>
      </c>
      <c r="F1070">
        <v>1.424238558380911E-2</v>
      </c>
      <c r="G1070">
        <v>26</v>
      </c>
      <c r="H1070">
        <v>182553687</v>
      </c>
    </row>
    <row r="1071" spans="1:8" hidden="1" x14ac:dyDescent="0.35">
      <c r="A1071" t="s">
        <v>101</v>
      </c>
      <c r="B1071" t="s">
        <v>25</v>
      </c>
      <c r="C1071" t="s">
        <v>36</v>
      </c>
      <c r="D1071" t="s">
        <v>32</v>
      </c>
      <c r="E1071" t="s">
        <v>96</v>
      </c>
      <c r="F1071">
        <v>1.150346527923043E-2</v>
      </c>
      <c r="G1071">
        <v>21</v>
      </c>
      <c r="H1071">
        <v>182553687</v>
      </c>
    </row>
    <row r="1072" spans="1:8" hidden="1" x14ac:dyDescent="0.35">
      <c r="A1072" t="s">
        <v>101</v>
      </c>
      <c r="B1072" t="s">
        <v>25</v>
      </c>
      <c r="C1072" t="s">
        <v>36</v>
      </c>
      <c r="D1072" t="s">
        <v>32</v>
      </c>
      <c r="E1072" t="s">
        <v>97</v>
      </c>
      <c r="F1072">
        <v>2.19113624366294E-2</v>
      </c>
      <c r="G1072">
        <v>40</v>
      </c>
      <c r="H1072">
        <v>182553687</v>
      </c>
    </row>
    <row r="1073" spans="1:8" hidden="1" x14ac:dyDescent="0.35">
      <c r="A1073" t="s">
        <v>101</v>
      </c>
      <c r="B1073" t="s">
        <v>25</v>
      </c>
      <c r="C1073" t="s">
        <v>36</v>
      </c>
      <c r="D1073" t="s">
        <v>32</v>
      </c>
      <c r="E1073" t="s">
        <v>98</v>
      </c>
      <c r="F1073">
        <v>1.205124934014617E-2</v>
      </c>
      <c r="G1073">
        <v>22</v>
      </c>
      <c r="H1073">
        <v>182553687</v>
      </c>
    </row>
    <row r="1074" spans="1:8" hidden="1" x14ac:dyDescent="0.35">
      <c r="A1074" t="s">
        <v>101</v>
      </c>
      <c r="B1074" t="s">
        <v>25</v>
      </c>
      <c r="C1074" t="s">
        <v>36</v>
      </c>
      <c r="D1074" t="s">
        <v>33</v>
      </c>
      <c r="E1074" t="s">
        <v>95</v>
      </c>
      <c r="F1074">
        <v>1.424238558380911E-2</v>
      </c>
      <c r="G1074">
        <v>26</v>
      </c>
      <c r="H1074">
        <v>182553687</v>
      </c>
    </row>
    <row r="1075" spans="1:8" hidden="1" x14ac:dyDescent="0.35">
      <c r="A1075" t="s">
        <v>101</v>
      </c>
      <c r="B1075" t="s">
        <v>25</v>
      </c>
      <c r="C1075" t="s">
        <v>36</v>
      </c>
      <c r="D1075" t="s">
        <v>33</v>
      </c>
      <c r="E1075" t="s">
        <v>96</v>
      </c>
      <c r="F1075">
        <v>1.09556812183147E-2</v>
      </c>
      <c r="G1075">
        <v>20</v>
      </c>
      <c r="H1075">
        <v>182553687</v>
      </c>
    </row>
    <row r="1076" spans="1:8" hidden="1" x14ac:dyDescent="0.35">
      <c r="A1076" t="s">
        <v>101</v>
      </c>
      <c r="B1076" t="s">
        <v>25</v>
      </c>
      <c r="C1076" t="s">
        <v>36</v>
      </c>
      <c r="D1076" t="s">
        <v>33</v>
      </c>
      <c r="E1076" t="s">
        <v>97</v>
      </c>
      <c r="F1076">
        <v>2.1363578375713659E-2</v>
      </c>
      <c r="G1076">
        <v>39</v>
      </c>
      <c r="H1076">
        <v>182553687</v>
      </c>
    </row>
    <row r="1077" spans="1:8" hidden="1" x14ac:dyDescent="0.35">
      <c r="A1077" t="s">
        <v>101</v>
      </c>
      <c r="B1077" t="s">
        <v>25</v>
      </c>
      <c r="C1077" t="s">
        <v>36</v>
      </c>
      <c r="D1077" t="s">
        <v>33</v>
      </c>
      <c r="E1077" t="s">
        <v>98</v>
      </c>
      <c r="F1077">
        <v>1.150346527923043E-2</v>
      </c>
      <c r="G1077">
        <v>21</v>
      </c>
      <c r="H1077">
        <v>182553687</v>
      </c>
    </row>
    <row r="1078" spans="1:8" hidden="1" x14ac:dyDescent="0.35">
      <c r="A1078" t="s">
        <v>101</v>
      </c>
      <c r="B1078" t="s">
        <v>25</v>
      </c>
      <c r="C1078" t="s">
        <v>36</v>
      </c>
      <c r="D1078" t="s">
        <v>34</v>
      </c>
      <c r="E1078" t="s">
        <v>95</v>
      </c>
      <c r="F1078" t="s">
        <v>58</v>
      </c>
      <c r="G1078" t="s">
        <v>58</v>
      </c>
      <c r="H1078">
        <v>182553687</v>
      </c>
    </row>
    <row r="1079" spans="1:8" hidden="1" x14ac:dyDescent="0.35">
      <c r="A1079" t="s">
        <v>101</v>
      </c>
      <c r="B1079" t="s">
        <v>25</v>
      </c>
      <c r="C1079" t="s">
        <v>36</v>
      </c>
      <c r="D1079" t="s">
        <v>34</v>
      </c>
      <c r="E1079" t="s">
        <v>96</v>
      </c>
      <c r="F1079" t="s">
        <v>58</v>
      </c>
      <c r="G1079" t="s">
        <v>58</v>
      </c>
      <c r="H1079">
        <v>182553687</v>
      </c>
    </row>
    <row r="1080" spans="1:8" hidden="1" x14ac:dyDescent="0.35">
      <c r="A1080" t="s">
        <v>101</v>
      </c>
      <c r="B1080" t="s">
        <v>25</v>
      </c>
      <c r="C1080" t="s">
        <v>36</v>
      </c>
      <c r="D1080" t="s">
        <v>34</v>
      </c>
      <c r="E1080" t="s">
        <v>97</v>
      </c>
      <c r="F1080" t="s">
        <v>58</v>
      </c>
      <c r="G1080" t="s">
        <v>58</v>
      </c>
      <c r="H1080">
        <v>182553687</v>
      </c>
    </row>
    <row r="1081" spans="1:8" hidden="1" x14ac:dyDescent="0.35">
      <c r="A1081" t="s">
        <v>101</v>
      </c>
      <c r="B1081" t="s">
        <v>25</v>
      </c>
      <c r="C1081" t="s">
        <v>36</v>
      </c>
      <c r="D1081" t="s">
        <v>34</v>
      </c>
      <c r="E1081" t="s">
        <v>98</v>
      </c>
      <c r="F1081" t="s">
        <v>58</v>
      </c>
      <c r="G1081" t="s">
        <v>58</v>
      </c>
      <c r="H1081">
        <v>182553687</v>
      </c>
    </row>
    <row r="1082" spans="1:8" hidden="1" x14ac:dyDescent="0.35">
      <c r="A1082" t="s">
        <v>101</v>
      </c>
      <c r="B1082" t="s">
        <v>25</v>
      </c>
      <c r="C1082" t="s">
        <v>35</v>
      </c>
      <c r="D1082" t="s">
        <v>32</v>
      </c>
      <c r="E1082" t="s">
        <v>95</v>
      </c>
      <c r="F1082">
        <v>0.1227036296451246</v>
      </c>
      <c r="G1082">
        <v>224</v>
      </c>
      <c r="H1082">
        <v>182553687</v>
      </c>
    </row>
    <row r="1083" spans="1:8" hidden="1" x14ac:dyDescent="0.35">
      <c r="A1083" t="s">
        <v>101</v>
      </c>
      <c r="B1083" t="s">
        <v>25</v>
      </c>
      <c r="C1083" t="s">
        <v>35</v>
      </c>
      <c r="D1083" t="s">
        <v>32</v>
      </c>
      <c r="E1083" t="s">
        <v>96</v>
      </c>
      <c r="F1083">
        <v>0.12599033401061899</v>
      </c>
      <c r="G1083">
        <v>230</v>
      </c>
      <c r="H1083">
        <v>182553687</v>
      </c>
    </row>
    <row r="1084" spans="1:8" hidden="1" x14ac:dyDescent="0.35">
      <c r="A1084" t="s">
        <v>101</v>
      </c>
      <c r="B1084" t="s">
        <v>25</v>
      </c>
      <c r="C1084" t="s">
        <v>35</v>
      </c>
      <c r="D1084" t="s">
        <v>32</v>
      </c>
      <c r="E1084" t="s">
        <v>97</v>
      </c>
      <c r="F1084">
        <v>9.4218858477506398E-2</v>
      </c>
      <c r="G1084">
        <v>172</v>
      </c>
      <c r="H1084">
        <v>182553687</v>
      </c>
    </row>
    <row r="1085" spans="1:8" hidden="1" x14ac:dyDescent="0.35">
      <c r="A1085" t="s">
        <v>101</v>
      </c>
      <c r="B1085" t="s">
        <v>25</v>
      </c>
      <c r="C1085" t="s">
        <v>35</v>
      </c>
      <c r="D1085" t="s">
        <v>32</v>
      </c>
      <c r="E1085" t="s">
        <v>98</v>
      </c>
      <c r="F1085">
        <v>9.3123290355674931E-2</v>
      </c>
      <c r="G1085">
        <v>170</v>
      </c>
      <c r="H1085">
        <v>182553687</v>
      </c>
    </row>
    <row r="1086" spans="1:8" hidden="1" x14ac:dyDescent="0.35">
      <c r="A1086" t="s">
        <v>101</v>
      </c>
      <c r="B1086" t="s">
        <v>25</v>
      </c>
      <c r="C1086" t="s">
        <v>35</v>
      </c>
      <c r="D1086" t="s">
        <v>33</v>
      </c>
      <c r="E1086" t="s">
        <v>95</v>
      </c>
      <c r="F1086">
        <v>0.1199647093405459</v>
      </c>
      <c r="G1086">
        <v>219</v>
      </c>
      <c r="H1086">
        <v>182553687</v>
      </c>
    </row>
    <row r="1087" spans="1:8" hidden="1" x14ac:dyDescent="0.35">
      <c r="A1087" t="s">
        <v>101</v>
      </c>
      <c r="B1087" t="s">
        <v>25</v>
      </c>
      <c r="C1087" t="s">
        <v>35</v>
      </c>
      <c r="D1087" t="s">
        <v>33</v>
      </c>
      <c r="E1087" t="s">
        <v>96</v>
      </c>
      <c r="F1087">
        <v>0.1199647093405459</v>
      </c>
      <c r="G1087">
        <v>219</v>
      </c>
      <c r="H1087">
        <v>182553687</v>
      </c>
    </row>
    <row r="1088" spans="1:8" hidden="1" x14ac:dyDescent="0.35">
      <c r="A1088" t="s">
        <v>101</v>
      </c>
      <c r="B1088" t="s">
        <v>25</v>
      </c>
      <c r="C1088" t="s">
        <v>35</v>
      </c>
      <c r="D1088" t="s">
        <v>33</v>
      </c>
      <c r="E1088" t="s">
        <v>97</v>
      </c>
      <c r="F1088">
        <v>8.8193233807433311E-2</v>
      </c>
      <c r="G1088">
        <v>161</v>
      </c>
      <c r="H1088">
        <v>182553687</v>
      </c>
    </row>
    <row r="1089" spans="1:8" hidden="1" x14ac:dyDescent="0.35">
      <c r="A1089" t="s">
        <v>101</v>
      </c>
      <c r="B1089" t="s">
        <v>25</v>
      </c>
      <c r="C1089" t="s">
        <v>35</v>
      </c>
      <c r="D1089" t="s">
        <v>33</v>
      </c>
      <c r="E1089" t="s">
        <v>98</v>
      </c>
      <c r="F1089">
        <v>8.7645449746517584E-2</v>
      </c>
      <c r="G1089">
        <v>160</v>
      </c>
      <c r="H1089">
        <v>182553687</v>
      </c>
    </row>
    <row r="1090" spans="1:8" hidden="1" x14ac:dyDescent="0.35">
      <c r="A1090" t="s">
        <v>101</v>
      </c>
      <c r="B1090" t="s">
        <v>25</v>
      </c>
      <c r="C1090" t="s">
        <v>35</v>
      </c>
      <c r="D1090" t="s">
        <v>34</v>
      </c>
      <c r="E1090" t="s">
        <v>95</v>
      </c>
      <c r="F1090" t="s">
        <v>58</v>
      </c>
      <c r="G1090" t="s">
        <v>58</v>
      </c>
      <c r="H1090">
        <v>182553687</v>
      </c>
    </row>
    <row r="1091" spans="1:8" hidden="1" x14ac:dyDescent="0.35">
      <c r="A1091" t="s">
        <v>101</v>
      </c>
      <c r="B1091" t="s">
        <v>25</v>
      </c>
      <c r="C1091" t="s">
        <v>35</v>
      </c>
      <c r="D1091" t="s">
        <v>34</v>
      </c>
      <c r="E1091" t="s">
        <v>96</v>
      </c>
      <c r="F1091">
        <v>6.0256246700730832E-3</v>
      </c>
      <c r="G1091">
        <v>11</v>
      </c>
      <c r="H1091">
        <v>182553687</v>
      </c>
    </row>
    <row r="1092" spans="1:8" hidden="1" x14ac:dyDescent="0.35">
      <c r="A1092" t="s">
        <v>101</v>
      </c>
      <c r="B1092" t="s">
        <v>25</v>
      </c>
      <c r="C1092" t="s">
        <v>35</v>
      </c>
      <c r="D1092" t="s">
        <v>34</v>
      </c>
      <c r="E1092" t="s">
        <v>97</v>
      </c>
      <c r="F1092">
        <v>6.0256246700730832E-3</v>
      </c>
      <c r="G1092">
        <v>11</v>
      </c>
      <c r="H1092">
        <v>182553687</v>
      </c>
    </row>
    <row r="1093" spans="1:8" hidden="1" x14ac:dyDescent="0.35">
      <c r="A1093" t="s">
        <v>101</v>
      </c>
      <c r="B1093" t="s">
        <v>25</v>
      </c>
      <c r="C1093" t="s">
        <v>35</v>
      </c>
      <c r="D1093" t="s">
        <v>34</v>
      </c>
      <c r="E1093" t="s">
        <v>98</v>
      </c>
      <c r="F1093">
        <v>5.477840609157349E-3</v>
      </c>
      <c r="G1093">
        <v>10</v>
      </c>
      <c r="H1093">
        <v>182553687</v>
      </c>
    </row>
    <row r="1094" spans="1:8" hidden="1" x14ac:dyDescent="0.35">
      <c r="A1094" t="s">
        <v>101</v>
      </c>
      <c r="B1094" t="s">
        <v>25</v>
      </c>
      <c r="C1094" t="s">
        <v>99</v>
      </c>
      <c r="D1094" t="s">
        <v>32</v>
      </c>
      <c r="E1094" t="s">
        <v>95</v>
      </c>
      <c r="F1094">
        <v>4.9300565482416139E-2</v>
      </c>
      <c r="G1094">
        <v>90</v>
      </c>
      <c r="H1094">
        <v>182553687</v>
      </c>
    </row>
    <row r="1095" spans="1:8" hidden="1" x14ac:dyDescent="0.35">
      <c r="A1095" t="s">
        <v>101</v>
      </c>
      <c r="B1095" t="s">
        <v>25</v>
      </c>
      <c r="C1095" t="s">
        <v>99</v>
      </c>
      <c r="D1095" t="s">
        <v>32</v>
      </c>
      <c r="E1095" t="s">
        <v>96</v>
      </c>
      <c r="F1095">
        <v>5.0943917665163339E-2</v>
      </c>
      <c r="G1095">
        <v>93</v>
      </c>
      <c r="H1095">
        <v>182553687</v>
      </c>
    </row>
    <row r="1096" spans="1:8" hidden="1" x14ac:dyDescent="0.35">
      <c r="A1096" t="s">
        <v>101</v>
      </c>
      <c r="B1096" t="s">
        <v>25</v>
      </c>
      <c r="C1096" t="s">
        <v>99</v>
      </c>
      <c r="D1096" t="s">
        <v>32</v>
      </c>
      <c r="E1096" t="s">
        <v>97</v>
      </c>
      <c r="F1096">
        <v>4.7657213299668939E-2</v>
      </c>
      <c r="G1096">
        <v>87</v>
      </c>
      <c r="H1096">
        <v>182553687</v>
      </c>
    </row>
    <row r="1097" spans="1:8" hidden="1" x14ac:dyDescent="0.35">
      <c r="A1097" t="s">
        <v>101</v>
      </c>
      <c r="B1097" t="s">
        <v>25</v>
      </c>
      <c r="C1097" t="s">
        <v>99</v>
      </c>
      <c r="D1097" t="s">
        <v>32</v>
      </c>
      <c r="E1097" t="s">
        <v>98</v>
      </c>
      <c r="F1097">
        <v>4.0536020507764392E-2</v>
      </c>
      <c r="G1097">
        <v>74</v>
      </c>
      <c r="H1097">
        <v>182553687</v>
      </c>
    </row>
    <row r="1098" spans="1:8" hidden="1" x14ac:dyDescent="0.35">
      <c r="A1098" t="s">
        <v>101</v>
      </c>
      <c r="B1098" t="s">
        <v>25</v>
      </c>
      <c r="C1098" t="s">
        <v>99</v>
      </c>
      <c r="D1098" t="s">
        <v>33</v>
      </c>
      <c r="E1098" t="s">
        <v>95</v>
      </c>
      <c r="F1098">
        <v>4.3274940812343059E-2</v>
      </c>
      <c r="G1098">
        <v>79</v>
      </c>
      <c r="H1098">
        <v>182553687</v>
      </c>
    </row>
    <row r="1099" spans="1:8" hidden="1" x14ac:dyDescent="0.35">
      <c r="A1099" t="s">
        <v>101</v>
      </c>
      <c r="B1099" t="s">
        <v>25</v>
      </c>
      <c r="C1099" t="s">
        <v>99</v>
      </c>
      <c r="D1099" t="s">
        <v>33</v>
      </c>
      <c r="E1099" t="s">
        <v>96</v>
      </c>
      <c r="F1099">
        <v>4.3822724873258792E-2</v>
      </c>
      <c r="G1099">
        <v>80</v>
      </c>
      <c r="H1099">
        <v>182553687</v>
      </c>
    </row>
    <row r="1100" spans="1:8" hidden="1" x14ac:dyDescent="0.35">
      <c r="A1100" t="s">
        <v>101</v>
      </c>
      <c r="B1100" t="s">
        <v>25</v>
      </c>
      <c r="C1100" t="s">
        <v>99</v>
      </c>
      <c r="D1100" t="s">
        <v>33</v>
      </c>
      <c r="E1100" t="s">
        <v>97</v>
      </c>
      <c r="F1100">
        <v>4.1631588629595852E-2</v>
      </c>
      <c r="G1100">
        <v>76</v>
      </c>
      <c r="H1100">
        <v>182553687</v>
      </c>
    </row>
    <row r="1101" spans="1:8" hidden="1" x14ac:dyDescent="0.35">
      <c r="A1101" t="s">
        <v>101</v>
      </c>
      <c r="B1101" t="s">
        <v>25</v>
      </c>
      <c r="C1101" t="s">
        <v>99</v>
      </c>
      <c r="D1101" t="s">
        <v>33</v>
      </c>
      <c r="E1101" t="s">
        <v>98</v>
      </c>
      <c r="F1101">
        <v>3.6153748020438498E-2</v>
      </c>
      <c r="G1101">
        <v>66</v>
      </c>
      <c r="H1101">
        <v>182553687</v>
      </c>
    </row>
    <row r="1102" spans="1:8" hidden="1" x14ac:dyDescent="0.35">
      <c r="A1102" t="s">
        <v>101</v>
      </c>
      <c r="B1102" t="s">
        <v>25</v>
      </c>
      <c r="C1102" t="s">
        <v>99</v>
      </c>
      <c r="D1102" t="s">
        <v>34</v>
      </c>
      <c r="E1102" t="s">
        <v>95</v>
      </c>
      <c r="F1102">
        <v>6.0256246700730832E-3</v>
      </c>
      <c r="G1102">
        <v>11</v>
      </c>
      <c r="H1102">
        <v>182553687</v>
      </c>
    </row>
    <row r="1103" spans="1:8" hidden="1" x14ac:dyDescent="0.35">
      <c r="A1103" t="s">
        <v>101</v>
      </c>
      <c r="B1103" t="s">
        <v>25</v>
      </c>
      <c r="C1103" t="s">
        <v>99</v>
      </c>
      <c r="D1103" t="s">
        <v>34</v>
      </c>
      <c r="E1103" t="s">
        <v>96</v>
      </c>
      <c r="F1103">
        <v>7.1211927919045534E-3</v>
      </c>
      <c r="G1103">
        <v>13</v>
      </c>
      <c r="H1103">
        <v>182553687</v>
      </c>
    </row>
    <row r="1104" spans="1:8" hidden="1" x14ac:dyDescent="0.35">
      <c r="A1104" t="s">
        <v>101</v>
      </c>
      <c r="B1104" t="s">
        <v>25</v>
      </c>
      <c r="C1104" t="s">
        <v>99</v>
      </c>
      <c r="D1104" t="s">
        <v>34</v>
      </c>
      <c r="E1104" t="s">
        <v>97</v>
      </c>
      <c r="F1104">
        <v>6.0256246700730832E-3</v>
      </c>
      <c r="G1104">
        <v>11</v>
      </c>
      <c r="H1104">
        <v>182553687</v>
      </c>
    </row>
    <row r="1105" spans="1:8" hidden="1" x14ac:dyDescent="0.35">
      <c r="A1105" t="s">
        <v>101</v>
      </c>
      <c r="B1105" t="s">
        <v>25</v>
      </c>
      <c r="C1105" t="s">
        <v>99</v>
      </c>
      <c r="D1105" t="s">
        <v>34</v>
      </c>
      <c r="E1105" t="s">
        <v>98</v>
      </c>
      <c r="F1105" t="s">
        <v>58</v>
      </c>
      <c r="G1105" t="s">
        <v>58</v>
      </c>
      <c r="H1105">
        <v>182553687</v>
      </c>
    </row>
    <row r="1106" spans="1:8" hidden="1" x14ac:dyDescent="0.35">
      <c r="A1106" t="s">
        <v>101</v>
      </c>
      <c r="B1106" t="s">
        <v>100</v>
      </c>
      <c r="C1106" t="s">
        <v>32</v>
      </c>
      <c r="D1106" t="s">
        <v>32</v>
      </c>
      <c r="E1106" t="s">
        <v>95</v>
      </c>
      <c r="F1106">
        <v>1.664715761122918</v>
      </c>
      <c r="G1106">
        <v>3039</v>
      </c>
      <c r="H1106">
        <v>182553687</v>
      </c>
    </row>
    <row r="1107" spans="1:8" hidden="1" x14ac:dyDescent="0.35">
      <c r="A1107" t="s">
        <v>101</v>
      </c>
      <c r="B1107" t="s">
        <v>100</v>
      </c>
      <c r="C1107" t="s">
        <v>32</v>
      </c>
      <c r="D1107" t="s">
        <v>32</v>
      </c>
      <c r="E1107" t="s">
        <v>96</v>
      </c>
      <c r="F1107">
        <v>1.671289169853907</v>
      </c>
      <c r="G1107">
        <v>3051</v>
      </c>
      <c r="H1107">
        <v>182553687</v>
      </c>
    </row>
    <row r="1108" spans="1:8" hidden="1" x14ac:dyDescent="0.35">
      <c r="A1108" t="s">
        <v>101</v>
      </c>
      <c r="B1108" t="s">
        <v>100</v>
      </c>
      <c r="C1108" t="s">
        <v>32</v>
      </c>
      <c r="D1108" t="s">
        <v>32</v>
      </c>
      <c r="E1108" t="s">
        <v>97</v>
      </c>
      <c r="F1108">
        <v>1.546394403965119</v>
      </c>
      <c r="G1108">
        <v>2823</v>
      </c>
      <c r="H1108">
        <v>182553687</v>
      </c>
    </row>
    <row r="1109" spans="1:8" hidden="1" x14ac:dyDescent="0.35">
      <c r="A1109" t="s">
        <v>101</v>
      </c>
      <c r="B1109" t="s">
        <v>100</v>
      </c>
      <c r="C1109" t="s">
        <v>32</v>
      </c>
      <c r="D1109" t="s">
        <v>32</v>
      </c>
      <c r="E1109" t="s">
        <v>98</v>
      </c>
      <c r="F1109">
        <v>1.1322696539128241</v>
      </c>
      <c r="G1109">
        <v>2067</v>
      </c>
      <c r="H1109">
        <v>182553687</v>
      </c>
    </row>
    <row r="1110" spans="1:8" hidden="1" x14ac:dyDescent="0.35">
      <c r="A1110" t="s">
        <v>101</v>
      </c>
      <c r="B1110" t="s">
        <v>100</v>
      </c>
      <c r="C1110" t="s">
        <v>32</v>
      </c>
      <c r="D1110" t="s">
        <v>33</v>
      </c>
      <c r="E1110" t="s">
        <v>95</v>
      </c>
      <c r="F1110">
        <v>1.5261263937112379</v>
      </c>
      <c r="G1110">
        <v>2786</v>
      </c>
      <c r="H1110">
        <v>182553687</v>
      </c>
    </row>
    <row r="1111" spans="1:8" hidden="1" x14ac:dyDescent="0.35">
      <c r="A1111" t="s">
        <v>101</v>
      </c>
      <c r="B1111" t="s">
        <v>100</v>
      </c>
      <c r="C1111" t="s">
        <v>32</v>
      </c>
      <c r="D1111" t="s">
        <v>33</v>
      </c>
      <c r="E1111" t="s">
        <v>96</v>
      </c>
      <c r="F1111">
        <v>1.4970938384827039</v>
      </c>
      <c r="G1111">
        <v>2733</v>
      </c>
      <c r="H1111">
        <v>182553687</v>
      </c>
    </row>
    <row r="1112" spans="1:8" hidden="1" x14ac:dyDescent="0.35">
      <c r="A1112" t="s">
        <v>101</v>
      </c>
      <c r="B1112" t="s">
        <v>100</v>
      </c>
      <c r="C1112" t="s">
        <v>32</v>
      </c>
      <c r="D1112" t="s">
        <v>33</v>
      </c>
      <c r="E1112" t="s">
        <v>97</v>
      </c>
      <c r="F1112">
        <v>1.369460152289337</v>
      </c>
      <c r="G1112">
        <v>2500</v>
      </c>
      <c r="H1112">
        <v>182553687</v>
      </c>
    </row>
    <row r="1113" spans="1:8" hidden="1" x14ac:dyDescent="0.35">
      <c r="A1113" t="s">
        <v>101</v>
      </c>
      <c r="B1113" t="s">
        <v>100</v>
      </c>
      <c r="C1113" t="s">
        <v>32</v>
      </c>
      <c r="D1113" t="s">
        <v>33</v>
      </c>
      <c r="E1113" t="s">
        <v>98</v>
      </c>
      <c r="F1113">
        <v>1.039146363557149</v>
      </c>
      <c r="G1113">
        <v>1897</v>
      </c>
      <c r="H1113">
        <v>182553687</v>
      </c>
    </row>
    <row r="1114" spans="1:8" hidden="1" x14ac:dyDescent="0.35">
      <c r="A1114" t="s">
        <v>101</v>
      </c>
      <c r="B1114" t="s">
        <v>100</v>
      </c>
      <c r="C1114" t="s">
        <v>32</v>
      </c>
      <c r="D1114" t="s">
        <v>34</v>
      </c>
      <c r="E1114" t="s">
        <v>95</v>
      </c>
      <c r="F1114">
        <v>0.1385893674116809</v>
      </c>
      <c r="G1114">
        <v>253</v>
      </c>
      <c r="H1114">
        <v>182553687</v>
      </c>
    </row>
    <row r="1115" spans="1:8" hidden="1" x14ac:dyDescent="0.35">
      <c r="A1115" t="s">
        <v>101</v>
      </c>
      <c r="B1115" t="s">
        <v>100</v>
      </c>
      <c r="C1115" t="s">
        <v>32</v>
      </c>
      <c r="D1115" t="s">
        <v>34</v>
      </c>
      <c r="E1115" t="s">
        <v>96</v>
      </c>
      <c r="F1115">
        <v>0.17419533137120369</v>
      </c>
      <c r="G1115">
        <v>318</v>
      </c>
      <c r="H1115">
        <v>182553687</v>
      </c>
    </row>
    <row r="1116" spans="1:8" hidden="1" x14ac:dyDescent="0.35">
      <c r="A1116" t="s">
        <v>101</v>
      </c>
      <c r="B1116" t="s">
        <v>100</v>
      </c>
      <c r="C1116" t="s">
        <v>32</v>
      </c>
      <c r="D1116" t="s">
        <v>34</v>
      </c>
      <c r="E1116" t="s">
        <v>97</v>
      </c>
      <c r="F1116">
        <v>0.17693425167578239</v>
      </c>
      <c r="G1116">
        <v>323</v>
      </c>
      <c r="H1116">
        <v>182553687</v>
      </c>
    </row>
    <row r="1117" spans="1:8" hidden="1" x14ac:dyDescent="0.35">
      <c r="A1117" t="s">
        <v>101</v>
      </c>
      <c r="B1117" t="s">
        <v>100</v>
      </c>
      <c r="C1117" t="s">
        <v>32</v>
      </c>
      <c r="D1117" t="s">
        <v>34</v>
      </c>
      <c r="E1117" t="s">
        <v>98</v>
      </c>
      <c r="F1117">
        <v>9.3123290355674931E-2</v>
      </c>
      <c r="G1117">
        <v>170</v>
      </c>
      <c r="H1117">
        <v>182553687</v>
      </c>
    </row>
    <row r="1118" spans="1:8" hidden="1" x14ac:dyDescent="0.35">
      <c r="A1118" t="s">
        <v>101</v>
      </c>
      <c r="B1118" t="s">
        <v>100</v>
      </c>
      <c r="C1118" t="s">
        <v>36</v>
      </c>
      <c r="D1118" t="s">
        <v>32</v>
      </c>
      <c r="E1118" t="s">
        <v>95</v>
      </c>
      <c r="F1118">
        <v>0.18898550101592851</v>
      </c>
      <c r="G1118">
        <v>345</v>
      </c>
      <c r="H1118">
        <v>182553687</v>
      </c>
    </row>
    <row r="1119" spans="1:8" hidden="1" x14ac:dyDescent="0.35">
      <c r="A1119" t="s">
        <v>101</v>
      </c>
      <c r="B1119" t="s">
        <v>100</v>
      </c>
      <c r="C1119" t="s">
        <v>36</v>
      </c>
      <c r="D1119" t="s">
        <v>32</v>
      </c>
      <c r="E1119" t="s">
        <v>96</v>
      </c>
      <c r="F1119">
        <v>0.20377567066065341</v>
      </c>
      <c r="G1119">
        <v>372</v>
      </c>
      <c r="H1119">
        <v>182553687</v>
      </c>
    </row>
    <row r="1120" spans="1:8" hidden="1" x14ac:dyDescent="0.35">
      <c r="A1120" t="s">
        <v>101</v>
      </c>
      <c r="B1120" t="s">
        <v>100</v>
      </c>
      <c r="C1120" t="s">
        <v>36</v>
      </c>
      <c r="D1120" t="s">
        <v>32</v>
      </c>
      <c r="E1120" t="s">
        <v>97</v>
      </c>
      <c r="F1120">
        <v>0.2108968634525579</v>
      </c>
      <c r="G1120">
        <v>385</v>
      </c>
      <c r="H1120">
        <v>182553687</v>
      </c>
    </row>
    <row r="1121" spans="1:8" hidden="1" x14ac:dyDescent="0.35">
      <c r="A1121" t="s">
        <v>101</v>
      </c>
      <c r="B1121" t="s">
        <v>100</v>
      </c>
      <c r="C1121" t="s">
        <v>36</v>
      </c>
      <c r="D1121" t="s">
        <v>32</v>
      </c>
      <c r="E1121" t="s">
        <v>98</v>
      </c>
      <c r="F1121">
        <v>0.16926527482296211</v>
      </c>
      <c r="G1121">
        <v>309</v>
      </c>
      <c r="H1121">
        <v>182553687</v>
      </c>
    </row>
    <row r="1122" spans="1:8" hidden="1" x14ac:dyDescent="0.35">
      <c r="A1122" t="s">
        <v>101</v>
      </c>
      <c r="B1122" t="s">
        <v>100</v>
      </c>
      <c r="C1122" t="s">
        <v>36</v>
      </c>
      <c r="D1122" t="s">
        <v>33</v>
      </c>
      <c r="E1122" t="s">
        <v>95</v>
      </c>
      <c r="F1122">
        <v>0.1747431154321194</v>
      </c>
      <c r="G1122">
        <v>319</v>
      </c>
      <c r="H1122">
        <v>182553687</v>
      </c>
    </row>
    <row r="1123" spans="1:8" hidden="1" x14ac:dyDescent="0.35">
      <c r="A1123" t="s">
        <v>101</v>
      </c>
      <c r="B1123" t="s">
        <v>100</v>
      </c>
      <c r="C1123" t="s">
        <v>36</v>
      </c>
      <c r="D1123" t="s">
        <v>33</v>
      </c>
      <c r="E1123" t="s">
        <v>96</v>
      </c>
      <c r="F1123">
        <v>0.19062885319867581</v>
      </c>
      <c r="G1123">
        <v>348</v>
      </c>
      <c r="H1123">
        <v>182553687</v>
      </c>
    </row>
    <row r="1124" spans="1:8" hidden="1" x14ac:dyDescent="0.35">
      <c r="A1124" t="s">
        <v>101</v>
      </c>
      <c r="B1124" t="s">
        <v>100</v>
      </c>
      <c r="C1124" t="s">
        <v>36</v>
      </c>
      <c r="D1124" t="s">
        <v>33</v>
      </c>
      <c r="E1124" t="s">
        <v>97</v>
      </c>
      <c r="F1124">
        <v>0.1999411822342432</v>
      </c>
      <c r="G1124">
        <v>365</v>
      </c>
      <c r="H1124">
        <v>182553687</v>
      </c>
    </row>
    <row r="1125" spans="1:8" hidden="1" x14ac:dyDescent="0.35">
      <c r="A1125" t="s">
        <v>101</v>
      </c>
      <c r="B1125" t="s">
        <v>100</v>
      </c>
      <c r="C1125" t="s">
        <v>36</v>
      </c>
      <c r="D1125" t="s">
        <v>33</v>
      </c>
      <c r="E1125" t="s">
        <v>98</v>
      </c>
      <c r="F1125">
        <v>0.16050072984831029</v>
      </c>
      <c r="G1125">
        <v>293</v>
      </c>
      <c r="H1125">
        <v>182553687</v>
      </c>
    </row>
    <row r="1126" spans="1:8" hidden="1" x14ac:dyDescent="0.35">
      <c r="A1126" t="s">
        <v>101</v>
      </c>
      <c r="B1126" t="s">
        <v>100</v>
      </c>
      <c r="C1126" t="s">
        <v>36</v>
      </c>
      <c r="D1126" t="s">
        <v>34</v>
      </c>
      <c r="E1126" t="s">
        <v>95</v>
      </c>
      <c r="F1126">
        <v>1.424238558380911E-2</v>
      </c>
      <c r="G1126">
        <v>26</v>
      </c>
      <c r="H1126">
        <v>182553687</v>
      </c>
    </row>
    <row r="1127" spans="1:8" hidden="1" x14ac:dyDescent="0.35">
      <c r="A1127" t="s">
        <v>101</v>
      </c>
      <c r="B1127" t="s">
        <v>100</v>
      </c>
      <c r="C1127" t="s">
        <v>36</v>
      </c>
      <c r="D1127" t="s">
        <v>34</v>
      </c>
      <c r="E1127" t="s">
        <v>96</v>
      </c>
      <c r="F1127">
        <v>1.314681746197764E-2</v>
      </c>
      <c r="G1127">
        <v>24</v>
      </c>
      <c r="H1127">
        <v>182553687</v>
      </c>
    </row>
    <row r="1128" spans="1:8" hidden="1" x14ac:dyDescent="0.35">
      <c r="A1128" t="s">
        <v>101</v>
      </c>
      <c r="B1128" t="s">
        <v>100</v>
      </c>
      <c r="C1128" t="s">
        <v>36</v>
      </c>
      <c r="D1128" t="s">
        <v>34</v>
      </c>
      <c r="E1128" t="s">
        <v>97</v>
      </c>
      <c r="F1128">
        <v>1.09556812183147E-2</v>
      </c>
      <c r="G1128">
        <v>20</v>
      </c>
      <c r="H1128">
        <v>182553687</v>
      </c>
    </row>
    <row r="1129" spans="1:8" hidden="1" x14ac:dyDescent="0.35">
      <c r="A1129" t="s">
        <v>101</v>
      </c>
      <c r="B1129" t="s">
        <v>100</v>
      </c>
      <c r="C1129" t="s">
        <v>36</v>
      </c>
      <c r="D1129" t="s">
        <v>34</v>
      </c>
      <c r="E1129" t="s">
        <v>98</v>
      </c>
      <c r="F1129">
        <v>8.7645449746517595E-3</v>
      </c>
      <c r="G1129">
        <v>16</v>
      </c>
      <c r="H1129">
        <v>182553687</v>
      </c>
    </row>
    <row r="1130" spans="1:8" hidden="1" x14ac:dyDescent="0.35">
      <c r="A1130" t="s">
        <v>101</v>
      </c>
      <c r="B1130" t="s">
        <v>100</v>
      </c>
      <c r="C1130" t="s">
        <v>35</v>
      </c>
      <c r="D1130" t="s">
        <v>32</v>
      </c>
      <c r="E1130" t="s">
        <v>95</v>
      </c>
      <c r="F1130">
        <v>0.9810812531000811</v>
      </c>
      <c r="G1130">
        <v>1791</v>
      </c>
      <c r="H1130">
        <v>182553687</v>
      </c>
    </row>
    <row r="1131" spans="1:8" hidden="1" x14ac:dyDescent="0.35">
      <c r="A1131" t="s">
        <v>101</v>
      </c>
      <c r="B1131" t="s">
        <v>100</v>
      </c>
      <c r="C1131" t="s">
        <v>35</v>
      </c>
      <c r="D1131" t="s">
        <v>32</v>
      </c>
      <c r="E1131" t="s">
        <v>96</v>
      </c>
      <c r="F1131">
        <v>0.99970591117121621</v>
      </c>
      <c r="G1131">
        <v>1825</v>
      </c>
      <c r="H1131">
        <v>182553687</v>
      </c>
    </row>
    <row r="1132" spans="1:8" hidden="1" x14ac:dyDescent="0.35">
      <c r="A1132" t="s">
        <v>101</v>
      </c>
      <c r="B1132" t="s">
        <v>100</v>
      </c>
      <c r="C1132" t="s">
        <v>35</v>
      </c>
      <c r="D1132" t="s">
        <v>32</v>
      </c>
      <c r="E1132" t="s">
        <v>97</v>
      </c>
      <c r="F1132">
        <v>0.86495103218594538</v>
      </c>
      <c r="G1132">
        <v>1579</v>
      </c>
      <c r="H1132">
        <v>182553687</v>
      </c>
    </row>
    <row r="1133" spans="1:8" hidden="1" x14ac:dyDescent="0.35">
      <c r="A1133" t="s">
        <v>101</v>
      </c>
      <c r="B1133" t="s">
        <v>100</v>
      </c>
      <c r="C1133" t="s">
        <v>35</v>
      </c>
      <c r="D1133" t="s">
        <v>32</v>
      </c>
      <c r="E1133" t="s">
        <v>98</v>
      </c>
      <c r="F1133">
        <v>0.62118712507844331</v>
      </c>
      <c r="G1133">
        <v>1134</v>
      </c>
      <c r="H1133">
        <v>182553687</v>
      </c>
    </row>
    <row r="1134" spans="1:8" hidden="1" x14ac:dyDescent="0.35">
      <c r="A1134" t="s">
        <v>101</v>
      </c>
      <c r="B1134" t="s">
        <v>100</v>
      </c>
      <c r="C1134" t="s">
        <v>35</v>
      </c>
      <c r="D1134" t="s">
        <v>33</v>
      </c>
      <c r="E1134" t="s">
        <v>95</v>
      </c>
      <c r="F1134">
        <v>0.90493926863279406</v>
      </c>
      <c r="G1134">
        <v>1652</v>
      </c>
      <c r="H1134">
        <v>182553687</v>
      </c>
    </row>
    <row r="1135" spans="1:8" hidden="1" x14ac:dyDescent="0.35">
      <c r="A1135" t="s">
        <v>101</v>
      </c>
      <c r="B1135" t="s">
        <v>100</v>
      </c>
      <c r="C1135" t="s">
        <v>35</v>
      </c>
      <c r="D1135" t="s">
        <v>33</v>
      </c>
      <c r="E1135" t="s">
        <v>96</v>
      </c>
      <c r="F1135">
        <v>0.90548705269370977</v>
      </c>
      <c r="G1135">
        <v>1653</v>
      </c>
      <c r="H1135">
        <v>182553687</v>
      </c>
    </row>
    <row r="1136" spans="1:8" hidden="1" x14ac:dyDescent="0.35">
      <c r="A1136" t="s">
        <v>101</v>
      </c>
      <c r="B1136" t="s">
        <v>100</v>
      </c>
      <c r="C1136" t="s">
        <v>35</v>
      </c>
      <c r="D1136" t="s">
        <v>33</v>
      </c>
      <c r="E1136" t="s">
        <v>97</v>
      </c>
      <c r="F1136">
        <v>0.78114007086583803</v>
      </c>
      <c r="G1136">
        <v>1426</v>
      </c>
      <c r="H1136">
        <v>182553687</v>
      </c>
    </row>
    <row r="1137" spans="1:8" hidden="1" x14ac:dyDescent="0.35">
      <c r="A1137" t="s">
        <v>101</v>
      </c>
      <c r="B1137" t="s">
        <v>100</v>
      </c>
      <c r="C1137" t="s">
        <v>35</v>
      </c>
      <c r="D1137" t="s">
        <v>33</v>
      </c>
      <c r="E1137" t="s">
        <v>98</v>
      </c>
      <c r="F1137">
        <v>0.56969542335236423</v>
      </c>
      <c r="G1137">
        <v>1040</v>
      </c>
      <c r="H1137">
        <v>182553687</v>
      </c>
    </row>
    <row r="1138" spans="1:8" hidden="1" x14ac:dyDescent="0.35">
      <c r="A1138" t="s">
        <v>101</v>
      </c>
      <c r="B1138" t="s">
        <v>100</v>
      </c>
      <c r="C1138" t="s">
        <v>35</v>
      </c>
      <c r="D1138" t="s">
        <v>34</v>
      </c>
      <c r="E1138" t="s">
        <v>95</v>
      </c>
      <c r="F1138">
        <v>7.6141984467287149E-2</v>
      </c>
      <c r="G1138">
        <v>139</v>
      </c>
      <c r="H1138">
        <v>182553687</v>
      </c>
    </row>
    <row r="1139" spans="1:8" hidden="1" x14ac:dyDescent="0.35">
      <c r="A1139" t="s">
        <v>101</v>
      </c>
      <c r="B1139" t="s">
        <v>100</v>
      </c>
      <c r="C1139" t="s">
        <v>35</v>
      </c>
      <c r="D1139" t="s">
        <v>34</v>
      </c>
      <c r="E1139" t="s">
        <v>96</v>
      </c>
      <c r="F1139">
        <v>9.4218858477506398E-2</v>
      </c>
      <c r="G1139">
        <v>172</v>
      </c>
      <c r="H1139">
        <v>182553687</v>
      </c>
    </row>
    <row r="1140" spans="1:8" hidden="1" x14ac:dyDescent="0.35">
      <c r="A1140" t="s">
        <v>101</v>
      </c>
      <c r="B1140" t="s">
        <v>100</v>
      </c>
      <c r="C1140" t="s">
        <v>35</v>
      </c>
      <c r="D1140" t="s">
        <v>34</v>
      </c>
      <c r="E1140" t="s">
        <v>97</v>
      </c>
      <c r="F1140">
        <v>8.3810961320107444E-2</v>
      </c>
      <c r="G1140">
        <v>153</v>
      </c>
      <c r="H1140">
        <v>182553687</v>
      </c>
    </row>
    <row r="1141" spans="1:8" hidden="1" x14ac:dyDescent="0.35">
      <c r="A1141" t="s">
        <v>101</v>
      </c>
      <c r="B1141" t="s">
        <v>100</v>
      </c>
      <c r="C1141" t="s">
        <v>35</v>
      </c>
      <c r="D1141" t="s">
        <v>34</v>
      </c>
      <c r="E1141" t="s">
        <v>98</v>
      </c>
      <c r="F1141">
        <v>5.149170172607908E-2</v>
      </c>
      <c r="G1141">
        <v>94</v>
      </c>
      <c r="H1141">
        <v>182553687</v>
      </c>
    </row>
    <row r="1142" spans="1:8" hidden="1" x14ac:dyDescent="0.35">
      <c r="A1142" t="s">
        <v>101</v>
      </c>
      <c r="B1142" t="s">
        <v>100</v>
      </c>
      <c r="C1142" t="s">
        <v>99</v>
      </c>
      <c r="D1142" t="s">
        <v>32</v>
      </c>
      <c r="E1142" t="s">
        <v>95</v>
      </c>
      <c r="F1142">
        <v>0.49464900700690861</v>
      </c>
      <c r="G1142">
        <v>903</v>
      </c>
      <c r="H1142">
        <v>182553687</v>
      </c>
    </row>
    <row r="1143" spans="1:8" hidden="1" x14ac:dyDescent="0.35">
      <c r="A1143" t="s">
        <v>101</v>
      </c>
      <c r="B1143" t="s">
        <v>100</v>
      </c>
      <c r="C1143" t="s">
        <v>99</v>
      </c>
      <c r="D1143" t="s">
        <v>32</v>
      </c>
      <c r="E1143" t="s">
        <v>96</v>
      </c>
      <c r="F1143">
        <v>0.46780758802203759</v>
      </c>
      <c r="G1143">
        <v>854</v>
      </c>
      <c r="H1143">
        <v>182553687</v>
      </c>
    </row>
    <row r="1144" spans="1:8" hidden="1" x14ac:dyDescent="0.35">
      <c r="A1144" t="s">
        <v>101</v>
      </c>
      <c r="B1144" t="s">
        <v>100</v>
      </c>
      <c r="C1144" t="s">
        <v>99</v>
      </c>
      <c r="D1144" t="s">
        <v>32</v>
      </c>
      <c r="E1144" t="s">
        <v>97</v>
      </c>
      <c r="F1144">
        <v>0.47054650832661632</v>
      </c>
      <c r="G1144">
        <v>859</v>
      </c>
      <c r="H1144">
        <v>182553687</v>
      </c>
    </row>
    <row r="1145" spans="1:8" hidden="1" x14ac:dyDescent="0.35">
      <c r="A1145" t="s">
        <v>101</v>
      </c>
      <c r="B1145" t="s">
        <v>100</v>
      </c>
      <c r="C1145" t="s">
        <v>99</v>
      </c>
      <c r="D1145" t="s">
        <v>32</v>
      </c>
      <c r="E1145" t="s">
        <v>98</v>
      </c>
      <c r="F1145">
        <v>0.3418172540114186</v>
      </c>
      <c r="G1145">
        <v>624</v>
      </c>
      <c r="H1145">
        <v>182553687</v>
      </c>
    </row>
    <row r="1146" spans="1:8" hidden="1" x14ac:dyDescent="0.35">
      <c r="A1146" t="s">
        <v>101</v>
      </c>
      <c r="B1146" t="s">
        <v>100</v>
      </c>
      <c r="C1146" t="s">
        <v>99</v>
      </c>
      <c r="D1146" t="s">
        <v>33</v>
      </c>
      <c r="E1146" t="s">
        <v>95</v>
      </c>
      <c r="F1146">
        <v>0.44644400964632402</v>
      </c>
      <c r="G1146">
        <v>815</v>
      </c>
      <c r="H1146">
        <v>182553687</v>
      </c>
    </row>
    <row r="1147" spans="1:8" hidden="1" x14ac:dyDescent="0.35">
      <c r="A1147" t="s">
        <v>101</v>
      </c>
      <c r="B1147" t="s">
        <v>100</v>
      </c>
      <c r="C1147" t="s">
        <v>99</v>
      </c>
      <c r="D1147" t="s">
        <v>33</v>
      </c>
      <c r="E1147" t="s">
        <v>96</v>
      </c>
      <c r="F1147">
        <v>0.400977932590318</v>
      </c>
      <c r="G1147">
        <v>732</v>
      </c>
      <c r="H1147">
        <v>182553687</v>
      </c>
    </row>
    <row r="1148" spans="1:8" hidden="1" x14ac:dyDescent="0.35">
      <c r="A1148" t="s">
        <v>101</v>
      </c>
      <c r="B1148" t="s">
        <v>100</v>
      </c>
      <c r="C1148" t="s">
        <v>99</v>
      </c>
      <c r="D1148" t="s">
        <v>33</v>
      </c>
      <c r="E1148" t="s">
        <v>97</v>
      </c>
      <c r="F1148">
        <v>0.38837889918925611</v>
      </c>
      <c r="G1148">
        <v>709</v>
      </c>
      <c r="H1148">
        <v>182553687</v>
      </c>
    </row>
    <row r="1149" spans="1:8" hidden="1" x14ac:dyDescent="0.35">
      <c r="A1149" t="s">
        <v>101</v>
      </c>
      <c r="B1149" t="s">
        <v>100</v>
      </c>
      <c r="C1149" t="s">
        <v>99</v>
      </c>
      <c r="D1149" t="s">
        <v>33</v>
      </c>
      <c r="E1149" t="s">
        <v>98</v>
      </c>
      <c r="F1149">
        <v>0.30895021035647452</v>
      </c>
      <c r="G1149">
        <v>564</v>
      </c>
      <c r="H1149">
        <v>182553687</v>
      </c>
    </row>
    <row r="1150" spans="1:8" hidden="1" x14ac:dyDescent="0.35">
      <c r="A1150" t="s">
        <v>101</v>
      </c>
      <c r="B1150" t="s">
        <v>100</v>
      </c>
      <c r="C1150" t="s">
        <v>99</v>
      </c>
      <c r="D1150" t="s">
        <v>34</v>
      </c>
      <c r="E1150" t="s">
        <v>95</v>
      </c>
      <c r="F1150">
        <v>4.8204997360584673E-2</v>
      </c>
      <c r="G1150">
        <v>88</v>
      </c>
      <c r="H1150">
        <v>182553687</v>
      </c>
    </row>
    <row r="1151" spans="1:8" hidden="1" x14ac:dyDescent="0.35">
      <c r="A1151" t="s">
        <v>101</v>
      </c>
      <c r="B1151" t="s">
        <v>100</v>
      </c>
      <c r="C1151" t="s">
        <v>99</v>
      </c>
      <c r="D1151" t="s">
        <v>34</v>
      </c>
      <c r="E1151" t="s">
        <v>96</v>
      </c>
      <c r="F1151">
        <v>6.6829655431719662E-2</v>
      </c>
      <c r="G1151">
        <v>122</v>
      </c>
      <c r="H1151">
        <v>182553687</v>
      </c>
    </row>
    <row r="1152" spans="1:8" hidden="1" x14ac:dyDescent="0.35">
      <c r="A1152" t="s">
        <v>101</v>
      </c>
      <c r="B1152" t="s">
        <v>100</v>
      </c>
      <c r="C1152" t="s">
        <v>99</v>
      </c>
      <c r="D1152" t="s">
        <v>34</v>
      </c>
      <c r="E1152" t="s">
        <v>97</v>
      </c>
      <c r="F1152">
        <v>8.2167609137360223E-2</v>
      </c>
      <c r="G1152">
        <v>150</v>
      </c>
      <c r="H1152">
        <v>182553687</v>
      </c>
    </row>
    <row r="1153" spans="1:8" hidden="1" x14ac:dyDescent="0.35">
      <c r="A1153" t="s">
        <v>101</v>
      </c>
      <c r="B1153" t="s">
        <v>100</v>
      </c>
      <c r="C1153" t="s">
        <v>99</v>
      </c>
      <c r="D1153" t="s">
        <v>34</v>
      </c>
      <c r="E1153" t="s">
        <v>98</v>
      </c>
      <c r="F1153">
        <v>3.2867043654944091E-2</v>
      </c>
      <c r="G1153">
        <v>60</v>
      </c>
      <c r="H1153">
        <v>182553687</v>
      </c>
    </row>
    <row r="1154" spans="1:8" hidden="1" x14ac:dyDescent="0.35">
      <c r="A1154" t="s">
        <v>102</v>
      </c>
      <c r="B1154" t="s">
        <v>15</v>
      </c>
      <c r="C1154" t="s">
        <v>32</v>
      </c>
      <c r="D1154" t="s">
        <v>32</v>
      </c>
      <c r="E1154" t="s">
        <v>95</v>
      </c>
      <c r="F1154">
        <v>8.5103461696775795E-2</v>
      </c>
      <c r="G1154">
        <v>12</v>
      </c>
      <c r="H1154">
        <v>14100484</v>
      </c>
    </row>
    <row r="1155" spans="1:8" hidden="1" x14ac:dyDescent="0.35">
      <c r="A1155" t="s">
        <v>102</v>
      </c>
      <c r="B1155" t="s">
        <v>15</v>
      </c>
      <c r="C1155" t="s">
        <v>32</v>
      </c>
      <c r="D1155" t="s">
        <v>32</v>
      </c>
      <c r="E1155" t="s">
        <v>96</v>
      </c>
      <c r="F1155">
        <v>8.5103461696775795E-2</v>
      </c>
      <c r="G1155">
        <v>12</v>
      </c>
      <c r="H1155">
        <v>14100484</v>
      </c>
    </row>
    <row r="1156" spans="1:8" hidden="1" x14ac:dyDescent="0.35">
      <c r="A1156" t="s">
        <v>102</v>
      </c>
      <c r="B1156" t="s">
        <v>15</v>
      </c>
      <c r="C1156" t="s">
        <v>32</v>
      </c>
      <c r="D1156" t="s">
        <v>32</v>
      </c>
      <c r="E1156" t="s">
        <v>97</v>
      </c>
      <c r="F1156">
        <v>0.1134712822623678</v>
      </c>
      <c r="G1156">
        <v>16</v>
      </c>
      <c r="H1156">
        <v>14100484</v>
      </c>
    </row>
    <row r="1157" spans="1:8" hidden="1" x14ac:dyDescent="0.35">
      <c r="A1157" t="s">
        <v>102</v>
      </c>
      <c r="B1157" t="s">
        <v>15</v>
      </c>
      <c r="C1157" t="s">
        <v>32</v>
      </c>
      <c r="D1157" t="s">
        <v>32</v>
      </c>
      <c r="E1157" t="s">
        <v>98</v>
      </c>
      <c r="F1157">
        <v>9.2195416838173783E-2</v>
      </c>
      <c r="G1157">
        <v>13</v>
      </c>
      <c r="H1157">
        <v>14100484</v>
      </c>
    </row>
    <row r="1158" spans="1:8" hidden="1" x14ac:dyDescent="0.35">
      <c r="A1158" t="s">
        <v>102</v>
      </c>
      <c r="B1158" t="s">
        <v>15</v>
      </c>
      <c r="C1158" t="s">
        <v>32</v>
      </c>
      <c r="D1158" t="s">
        <v>33</v>
      </c>
      <c r="E1158" t="s">
        <v>95</v>
      </c>
      <c r="F1158">
        <v>8.5103461696775795E-2</v>
      </c>
      <c r="G1158">
        <v>12</v>
      </c>
      <c r="H1158">
        <v>14100484</v>
      </c>
    </row>
    <row r="1159" spans="1:8" hidden="1" x14ac:dyDescent="0.35">
      <c r="A1159" t="s">
        <v>102</v>
      </c>
      <c r="B1159" t="s">
        <v>15</v>
      </c>
      <c r="C1159" t="s">
        <v>32</v>
      </c>
      <c r="D1159" t="s">
        <v>33</v>
      </c>
      <c r="E1159" t="s">
        <v>96</v>
      </c>
      <c r="F1159">
        <v>8.5103461696775795E-2</v>
      </c>
      <c r="G1159">
        <v>12</v>
      </c>
      <c r="H1159">
        <v>14100484</v>
      </c>
    </row>
    <row r="1160" spans="1:8" hidden="1" x14ac:dyDescent="0.35">
      <c r="A1160" t="s">
        <v>102</v>
      </c>
      <c r="B1160" t="s">
        <v>15</v>
      </c>
      <c r="C1160" t="s">
        <v>32</v>
      </c>
      <c r="D1160" t="s">
        <v>33</v>
      </c>
      <c r="E1160" t="s">
        <v>97</v>
      </c>
      <c r="F1160">
        <v>0.1063793271209698</v>
      </c>
      <c r="G1160">
        <v>15</v>
      </c>
      <c r="H1160">
        <v>14100484</v>
      </c>
    </row>
    <row r="1161" spans="1:8" hidden="1" x14ac:dyDescent="0.35">
      <c r="A1161" t="s">
        <v>102</v>
      </c>
      <c r="B1161" t="s">
        <v>15</v>
      </c>
      <c r="C1161" t="s">
        <v>32</v>
      </c>
      <c r="D1161" t="s">
        <v>33</v>
      </c>
      <c r="E1161" t="s">
        <v>98</v>
      </c>
      <c r="F1161">
        <v>9.2195416838173783E-2</v>
      </c>
      <c r="G1161">
        <v>13</v>
      </c>
      <c r="H1161">
        <v>14100484</v>
      </c>
    </row>
    <row r="1162" spans="1:8" hidden="1" x14ac:dyDescent="0.35">
      <c r="A1162" t="s">
        <v>102</v>
      </c>
      <c r="B1162" t="s">
        <v>15</v>
      </c>
      <c r="C1162" t="s">
        <v>32</v>
      </c>
      <c r="D1162" t="s">
        <v>34</v>
      </c>
      <c r="E1162" t="s">
        <v>95</v>
      </c>
      <c r="F1162" t="s">
        <v>58</v>
      </c>
      <c r="G1162" t="s">
        <v>58</v>
      </c>
      <c r="H1162">
        <v>14100484</v>
      </c>
    </row>
    <row r="1163" spans="1:8" hidden="1" x14ac:dyDescent="0.35">
      <c r="A1163" t="s">
        <v>102</v>
      </c>
      <c r="B1163" t="s">
        <v>15</v>
      </c>
      <c r="C1163" t="s">
        <v>32</v>
      </c>
      <c r="D1163" t="s">
        <v>34</v>
      </c>
      <c r="E1163" t="s">
        <v>96</v>
      </c>
      <c r="F1163" t="s">
        <v>58</v>
      </c>
      <c r="G1163" t="s">
        <v>58</v>
      </c>
      <c r="H1163">
        <v>14100484</v>
      </c>
    </row>
    <row r="1164" spans="1:8" hidden="1" x14ac:dyDescent="0.35">
      <c r="A1164" t="s">
        <v>102</v>
      </c>
      <c r="B1164" t="s">
        <v>15</v>
      </c>
      <c r="C1164" t="s">
        <v>32</v>
      </c>
      <c r="D1164" t="s">
        <v>34</v>
      </c>
      <c r="E1164" t="s">
        <v>97</v>
      </c>
      <c r="F1164" t="s">
        <v>58</v>
      </c>
      <c r="G1164" t="s">
        <v>58</v>
      </c>
      <c r="H1164">
        <v>14100484</v>
      </c>
    </row>
    <row r="1165" spans="1:8" hidden="1" x14ac:dyDescent="0.35">
      <c r="A1165" t="s">
        <v>102</v>
      </c>
      <c r="B1165" t="s">
        <v>15</v>
      </c>
      <c r="C1165" t="s">
        <v>32</v>
      </c>
      <c r="D1165" t="s">
        <v>34</v>
      </c>
      <c r="E1165" t="s">
        <v>98</v>
      </c>
      <c r="F1165" t="s">
        <v>58</v>
      </c>
      <c r="G1165" t="s">
        <v>58</v>
      </c>
      <c r="H1165">
        <v>14100484</v>
      </c>
    </row>
    <row r="1166" spans="1:8" hidden="1" x14ac:dyDescent="0.35">
      <c r="A1166" t="s">
        <v>102</v>
      </c>
      <c r="B1166" t="s">
        <v>15</v>
      </c>
      <c r="C1166" t="s">
        <v>36</v>
      </c>
      <c r="D1166" t="s">
        <v>32</v>
      </c>
      <c r="E1166" t="s">
        <v>95</v>
      </c>
      <c r="F1166" t="s">
        <v>58</v>
      </c>
      <c r="G1166" t="s">
        <v>58</v>
      </c>
      <c r="H1166">
        <v>14100484</v>
      </c>
    </row>
    <row r="1167" spans="1:8" hidden="1" x14ac:dyDescent="0.35">
      <c r="A1167" t="s">
        <v>102</v>
      </c>
      <c r="B1167" t="s">
        <v>15</v>
      </c>
      <c r="C1167" t="s">
        <v>36</v>
      </c>
      <c r="D1167" t="s">
        <v>32</v>
      </c>
      <c r="E1167" t="s">
        <v>96</v>
      </c>
      <c r="F1167" t="s">
        <v>58</v>
      </c>
      <c r="G1167" t="s">
        <v>58</v>
      </c>
      <c r="H1167">
        <v>14100484</v>
      </c>
    </row>
    <row r="1168" spans="1:8" hidden="1" x14ac:dyDescent="0.35">
      <c r="A1168" t="s">
        <v>102</v>
      </c>
      <c r="B1168" t="s">
        <v>15</v>
      </c>
      <c r="C1168" t="s">
        <v>36</v>
      </c>
      <c r="D1168" t="s">
        <v>32</v>
      </c>
      <c r="E1168" t="s">
        <v>97</v>
      </c>
      <c r="F1168" t="s">
        <v>58</v>
      </c>
      <c r="G1168" t="s">
        <v>58</v>
      </c>
      <c r="H1168">
        <v>14100484</v>
      </c>
    </row>
    <row r="1169" spans="1:8" hidden="1" x14ac:dyDescent="0.35">
      <c r="A1169" t="s">
        <v>102</v>
      </c>
      <c r="B1169" t="s">
        <v>15</v>
      </c>
      <c r="C1169" t="s">
        <v>36</v>
      </c>
      <c r="D1169" t="s">
        <v>32</v>
      </c>
      <c r="E1169" t="s">
        <v>98</v>
      </c>
      <c r="F1169" t="s">
        <v>58</v>
      </c>
      <c r="G1169" t="s">
        <v>58</v>
      </c>
      <c r="H1169">
        <v>14100484</v>
      </c>
    </row>
    <row r="1170" spans="1:8" hidden="1" x14ac:dyDescent="0.35">
      <c r="A1170" t="s">
        <v>102</v>
      </c>
      <c r="B1170" t="s">
        <v>15</v>
      </c>
      <c r="C1170" t="s">
        <v>36</v>
      </c>
      <c r="D1170" t="s">
        <v>33</v>
      </c>
      <c r="E1170" t="s">
        <v>95</v>
      </c>
      <c r="F1170" t="s">
        <v>58</v>
      </c>
      <c r="G1170" t="s">
        <v>58</v>
      </c>
      <c r="H1170">
        <v>14100484</v>
      </c>
    </row>
    <row r="1171" spans="1:8" hidden="1" x14ac:dyDescent="0.35">
      <c r="A1171" t="s">
        <v>102</v>
      </c>
      <c r="B1171" t="s">
        <v>15</v>
      </c>
      <c r="C1171" t="s">
        <v>36</v>
      </c>
      <c r="D1171" t="s">
        <v>33</v>
      </c>
      <c r="E1171" t="s">
        <v>96</v>
      </c>
      <c r="F1171" t="s">
        <v>58</v>
      </c>
      <c r="G1171" t="s">
        <v>58</v>
      </c>
      <c r="H1171">
        <v>14100484</v>
      </c>
    </row>
    <row r="1172" spans="1:8" hidden="1" x14ac:dyDescent="0.35">
      <c r="A1172" t="s">
        <v>102</v>
      </c>
      <c r="B1172" t="s">
        <v>15</v>
      </c>
      <c r="C1172" t="s">
        <v>36</v>
      </c>
      <c r="D1172" t="s">
        <v>33</v>
      </c>
      <c r="E1172" t="s">
        <v>97</v>
      </c>
      <c r="F1172" t="s">
        <v>58</v>
      </c>
      <c r="G1172" t="s">
        <v>58</v>
      </c>
      <c r="H1172">
        <v>14100484</v>
      </c>
    </row>
    <row r="1173" spans="1:8" hidden="1" x14ac:dyDescent="0.35">
      <c r="A1173" t="s">
        <v>102</v>
      </c>
      <c r="B1173" t="s">
        <v>15</v>
      </c>
      <c r="C1173" t="s">
        <v>36</v>
      </c>
      <c r="D1173" t="s">
        <v>33</v>
      </c>
      <c r="E1173" t="s">
        <v>98</v>
      </c>
      <c r="F1173" t="s">
        <v>58</v>
      </c>
      <c r="G1173" t="s">
        <v>58</v>
      </c>
      <c r="H1173">
        <v>14100484</v>
      </c>
    </row>
    <row r="1174" spans="1:8" hidden="1" x14ac:dyDescent="0.35">
      <c r="A1174" t="s">
        <v>102</v>
      </c>
      <c r="B1174" t="s">
        <v>15</v>
      </c>
      <c r="C1174" t="s">
        <v>36</v>
      </c>
      <c r="D1174" t="s">
        <v>34</v>
      </c>
      <c r="E1174" t="s">
        <v>95</v>
      </c>
      <c r="F1174" t="s">
        <v>58</v>
      </c>
      <c r="G1174" t="s">
        <v>58</v>
      </c>
      <c r="H1174">
        <v>14100484</v>
      </c>
    </row>
    <row r="1175" spans="1:8" hidden="1" x14ac:dyDescent="0.35">
      <c r="A1175" t="s">
        <v>102</v>
      </c>
      <c r="B1175" t="s">
        <v>15</v>
      </c>
      <c r="C1175" t="s">
        <v>36</v>
      </c>
      <c r="D1175" t="s">
        <v>34</v>
      </c>
      <c r="E1175" t="s">
        <v>96</v>
      </c>
      <c r="F1175" t="s">
        <v>58</v>
      </c>
      <c r="G1175" t="s">
        <v>58</v>
      </c>
      <c r="H1175">
        <v>14100484</v>
      </c>
    </row>
    <row r="1176" spans="1:8" hidden="1" x14ac:dyDescent="0.35">
      <c r="A1176" t="s">
        <v>102</v>
      </c>
      <c r="B1176" t="s">
        <v>15</v>
      </c>
      <c r="C1176" t="s">
        <v>36</v>
      </c>
      <c r="D1176" t="s">
        <v>34</v>
      </c>
      <c r="E1176" t="s">
        <v>97</v>
      </c>
      <c r="F1176" t="s">
        <v>58</v>
      </c>
      <c r="G1176" t="s">
        <v>58</v>
      </c>
      <c r="H1176">
        <v>14100484</v>
      </c>
    </row>
    <row r="1177" spans="1:8" hidden="1" x14ac:dyDescent="0.35">
      <c r="A1177" t="s">
        <v>102</v>
      </c>
      <c r="B1177" t="s">
        <v>15</v>
      </c>
      <c r="C1177" t="s">
        <v>36</v>
      </c>
      <c r="D1177" t="s">
        <v>34</v>
      </c>
      <c r="E1177" t="s">
        <v>98</v>
      </c>
      <c r="F1177" t="s">
        <v>58</v>
      </c>
      <c r="G1177" t="s">
        <v>58</v>
      </c>
      <c r="H1177">
        <v>14100484</v>
      </c>
    </row>
    <row r="1178" spans="1:8" hidden="1" x14ac:dyDescent="0.35">
      <c r="A1178" t="s">
        <v>102</v>
      </c>
      <c r="B1178" t="s">
        <v>15</v>
      </c>
      <c r="C1178" t="s">
        <v>35</v>
      </c>
      <c r="D1178" t="s">
        <v>32</v>
      </c>
      <c r="E1178" t="s">
        <v>95</v>
      </c>
      <c r="F1178" t="s">
        <v>58</v>
      </c>
      <c r="G1178" t="s">
        <v>58</v>
      </c>
      <c r="H1178">
        <v>14100484</v>
      </c>
    </row>
    <row r="1179" spans="1:8" hidden="1" x14ac:dyDescent="0.35">
      <c r="A1179" t="s">
        <v>102</v>
      </c>
      <c r="B1179" t="s">
        <v>15</v>
      </c>
      <c r="C1179" t="s">
        <v>35</v>
      </c>
      <c r="D1179" t="s">
        <v>32</v>
      </c>
      <c r="E1179" t="s">
        <v>96</v>
      </c>
      <c r="F1179" t="s">
        <v>58</v>
      </c>
      <c r="G1179" t="s">
        <v>58</v>
      </c>
      <c r="H1179">
        <v>14100484</v>
      </c>
    </row>
    <row r="1180" spans="1:8" hidden="1" x14ac:dyDescent="0.35">
      <c r="A1180" t="s">
        <v>102</v>
      </c>
      <c r="B1180" t="s">
        <v>15</v>
      </c>
      <c r="C1180" t="s">
        <v>35</v>
      </c>
      <c r="D1180" t="s">
        <v>32</v>
      </c>
      <c r="E1180" t="s">
        <v>97</v>
      </c>
      <c r="F1180" t="s">
        <v>58</v>
      </c>
      <c r="G1180" t="s">
        <v>58</v>
      </c>
      <c r="H1180">
        <v>14100484</v>
      </c>
    </row>
    <row r="1181" spans="1:8" hidden="1" x14ac:dyDescent="0.35">
      <c r="A1181" t="s">
        <v>102</v>
      </c>
      <c r="B1181" t="s">
        <v>15</v>
      </c>
      <c r="C1181" t="s">
        <v>35</v>
      </c>
      <c r="D1181" t="s">
        <v>32</v>
      </c>
      <c r="E1181" t="s">
        <v>98</v>
      </c>
      <c r="F1181" t="s">
        <v>58</v>
      </c>
      <c r="G1181" t="s">
        <v>58</v>
      </c>
      <c r="H1181">
        <v>14100484</v>
      </c>
    </row>
    <row r="1182" spans="1:8" hidden="1" x14ac:dyDescent="0.35">
      <c r="A1182" t="s">
        <v>102</v>
      </c>
      <c r="B1182" t="s">
        <v>15</v>
      </c>
      <c r="C1182" t="s">
        <v>35</v>
      </c>
      <c r="D1182" t="s">
        <v>33</v>
      </c>
      <c r="E1182" t="s">
        <v>95</v>
      </c>
      <c r="F1182" t="s">
        <v>58</v>
      </c>
      <c r="G1182" t="s">
        <v>58</v>
      </c>
      <c r="H1182">
        <v>14100484</v>
      </c>
    </row>
    <row r="1183" spans="1:8" hidden="1" x14ac:dyDescent="0.35">
      <c r="A1183" t="s">
        <v>102</v>
      </c>
      <c r="B1183" t="s">
        <v>15</v>
      </c>
      <c r="C1183" t="s">
        <v>35</v>
      </c>
      <c r="D1183" t="s">
        <v>33</v>
      </c>
      <c r="E1183" t="s">
        <v>96</v>
      </c>
      <c r="F1183" t="s">
        <v>58</v>
      </c>
      <c r="G1183" t="s">
        <v>58</v>
      </c>
      <c r="H1183">
        <v>14100484</v>
      </c>
    </row>
    <row r="1184" spans="1:8" hidden="1" x14ac:dyDescent="0.35">
      <c r="A1184" t="s">
        <v>102</v>
      </c>
      <c r="B1184" t="s">
        <v>15</v>
      </c>
      <c r="C1184" t="s">
        <v>35</v>
      </c>
      <c r="D1184" t="s">
        <v>33</v>
      </c>
      <c r="E1184" t="s">
        <v>97</v>
      </c>
      <c r="F1184" t="s">
        <v>58</v>
      </c>
      <c r="G1184" t="s">
        <v>58</v>
      </c>
      <c r="H1184">
        <v>14100484</v>
      </c>
    </row>
    <row r="1185" spans="1:8" hidden="1" x14ac:dyDescent="0.35">
      <c r="A1185" t="s">
        <v>102</v>
      </c>
      <c r="B1185" t="s">
        <v>15</v>
      </c>
      <c r="C1185" t="s">
        <v>35</v>
      </c>
      <c r="D1185" t="s">
        <v>33</v>
      </c>
      <c r="E1185" t="s">
        <v>98</v>
      </c>
      <c r="F1185" t="s">
        <v>58</v>
      </c>
      <c r="G1185" t="s">
        <v>58</v>
      </c>
      <c r="H1185">
        <v>14100484</v>
      </c>
    </row>
    <row r="1186" spans="1:8" hidden="1" x14ac:dyDescent="0.35">
      <c r="A1186" t="s">
        <v>102</v>
      </c>
      <c r="B1186" t="s">
        <v>15</v>
      </c>
      <c r="C1186" t="s">
        <v>35</v>
      </c>
      <c r="D1186" t="s">
        <v>34</v>
      </c>
      <c r="E1186" t="s">
        <v>95</v>
      </c>
      <c r="F1186" t="s">
        <v>58</v>
      </c>
      <c r="G1186" t="s">
        <v>58</v>
      </c>
      <c r="H1186">
        <v>14100484</v>
      </c>
    </row>
    <row r="1187" spans="1:8" hidden="1" x14ac:dyDescent="0.35">
      <c r="A1187" t="s">
        <v>102</v>
      </c>
      <c r="B1187" t="s">
        <v>15</v>
      </c>
      <c r="C1187" t="s">
        <v>35</v>
      </c>
      <c r="D1187" t="s">
        <v>34</v>
      </c>
      <c r="E1187" t="s">
        <v>96</v>
      </c>
      <c r="F1187" t="s">
        <v>58</v>
      </c>
      <c r="G1187" t="s">
        <v>58</v>
      </c>
      <c r="H1187">
        <v>14100484</v>
      </c>
    </row>
    <row r="1188" spans="1:8" hidden="1" x14ac:dyDescent="0.35">
      <c r="A1188" t="s">
        <v>102</v>
      </c>
      <c r="B1188" t="s">
        <v>15</v>
      </c>
      <c r="C1188" t="s">
        <v>35</v>
      </c>
      <c r="D1188" t="s">
        <v>34</v>
      </c>
      <c r="E1188" t="s">
        <v>97</v>
      </c>
      <c r="F1188" t="s">
        <v>58</v>
      </c>
      <c r="G1188" t="s">
        <v>58</v>
      </c>
      <c r="H1188">
        <v>14100484</v>
      </c>
    </row>
    <row r="1189" spans="1:8" hidden="1" x14ac:dyDescent="0.35">
      <c r="A1189" t="s">
        <v>102</v>
      </c>
      <c r="B1189" t="s">
        <v>15</v>
      </c>
      <c r="C1189" t="s">
        <v>35</v>
      </c>
      <c r="D1189" t="s">
        <v>34</v>
      </c>
      <c r="E1189" t="s">
        <v>98</v>
      </c>
      <c r="F1189" t="s">
        <v>58</v>
      </c>
      <c r="G1189" t="s">
        <v>58</v>
      </c>
      <c r="H1189">
        <v>14100484</v>
      </c>
    </row>
    <row r="1190" spans="1:8" hidden="1" x14ac:dyDescent="0.35">
      <c r="A1190" t="s">
        <v>102</v>
      </c>
      <c r="B1190" t="s">
        <v>15</v>
      </c>
      <c r="C1190" t="s">
        <v>99</v>
      </c>
      <c r="D1190" t="s">
        <v>32</v>
      </c>
      <c r="E1190" t="s">
        <v>95</v>
      </c>
      <c r="F1190" t="s">
        <v>58</v>
      </c>
      <c r="G1190" t="s">
        <v>58</v>
      </c>
      <c r="H1190">
        <v>14100484</v>
      </c>
    </row>
    <row r="1191" spans="1:8" hidden="1" x14ac:dyDescent="0.35">
      <c r="A1191" t="s">
        <v>102</v>
      </c>
      <c r="B1191" t="s">
        <v>15</v>
      </c>
      <c r="C1191" t="s">
        <v>99</v>
      </c>
      <c r="D1191" t="s">
        <v>32</v>
      </c>
      <c r="E1191" t="s">
        <v>96</v>
      </c>
      <c r="F1191" t="s">
        <v>58</v>
      </c>
      <c r="G1191" t="s">
        <v>58</v>
      </c>
      <c r="H1191">
        <v>14100484</v>
      </c>
    </row>
    <row r="1192" spans="1:8" hidden="1" x14ac:dyDescent="0.35">
      <c r="A1192" t="s">
        <v>102</v>
      </c>
      <c r="B1192" t="s">
        <v>15</v>
      </c>
      <c r="C1192" t="s">
        <v>99</v>
      </c>
      <c r="D1192" t="s">
        <v>32</v>
      </c>
      <c r="E1192" t="s">
        <v>97</v>
      </c>
      <c r="F1192">
        <v>7.0919551413979834E-2</v>
      </c>
      <c r="G1192">
        <v>10</v>
      </c>
      <c r="H1192">
        <v>14100484</v>
      </c>
    </row>
    <row r="1193" spans="1:8" hidden="1" x14ac:dyDescent="0.35">
      <c r="A1193" t="s">
        <v>102</v>
      </c>
      <c r="B1193" t="s">
        <v>15</v>
      </c>
      <c r="C1193" t="s">
        <v>99</v>
      </c>
      <c r="D1193" t="s">
        <v>32</v>
      </c>
      <c r="E1193" t="s">
        <v>98</v>
      </c>
      <c r="F1193" t="s">
        <v>58</v>
      </c>
      <c r="G1193" t="s">
        <v>58</v>
      </c>
      <c r="H1193">
        <v>14100484</v>
      </c>
    </row>
    <row r="1194" spans="1:8" hidden="1" x14ac:dyDescent="0.35">
      <c r="A1194" t="s">
        <v>102</v>
      </c>
      <c r="B1194" t="s">
        <v>15</v>
      </c>
      <c r="C1194" t="s">
        <v>99</v>
      </c>
      <c r="D1194" t="s">
        <v>33</v>
      </c>
      <c r="E1194" t="s">
        <v>95</v>
      </c>
      <c r="F1194" t="s">
        <v>58</v>
      </c>
      <c r="G1194" t="s">
        <v>58</v>
      </c>
      <c r="H1194">
        <v>14100484</v>
      </c>
    </row>
    <row r="1195" spans="1:8" hidden="1" x14ac:dyDescent="0.35">
      <c r="A1195" t="s">
        <v>102</v>
      </c>
      <c r="B1195" t="s">
        <v>15</v>
      </c>
      <c r="C1195" t="s">
        <v>99</v>
      </c>
      <c r="D1195" t="s">
        <v>33</v>
      </c>
      <c r="E1195" t="s">
        <v>96</v>
      </c>
      <c r="F1195" t="s">
        <v>58</v>
      </c>
      <c r="G1195" t="s">
        <v>58</v>
      </c>
      <c r="H1195">
        <v>14100484</v>
      </c>
    </row>
    <row r="1196" spans="1:8" hidden="1" x14ac:dyDescent="0.35">
      <c r="A1196" t="s">
        <v>102</v>
      </c>
      <c r="B1196" t="s">
        <v>15</v>
      </c>
      <c r="C1196" t="s">
        <v>99</v>
      </c>
      <c r="D1196" t="s">
        <v>33</v>
      </c>
      <c r="E1196" t="s">
        <v>97</v>
      </c>
      <c r="F1196" t="s">
        <v>58</v>
      </c>
      <c r="G1196" t="s">
        <v>58</v>
      </c>
      <c r="H1196">
        <v>14100484</v>
      </c>
    </row>
    <row r="1197" spans="1:8" hidden="1" x14ac:dyDescent="0.35">
      <c r="A1197" t="s">
        <v>102</v>
      </c>
      <c r="B1197" t="s">
        <v>15</v>
      </c>
      <c r="C1197" t="s">
        <v>99</v>
      </c>
      <c r="D1197" t="s">
        <v>33</v>
      </c>
      <c r="E1197" t="s">
        <v>98</v>
      </c>
      <c r="F1197" t="s">
        <v>58</v>
      </c>
      <c r="G1197" t="s">
        <v>58</v>
      </c>
      <c r="H1197">
        <v>14100484</v>
      </c>
    </row>
    <row r="1198" spans="1:8" hidden="1" x14ac:dyDescent="0.35">
      <c r="A1198" t="s">
        <v>102</v>
      </c>
      <c r="B1198" t="s">
        <v>15</v>
      </c>
      <c r="C1198" t="s">
        <v>99</v>
      </c>
      <c r="D1198" t="s">
        <v>34</v>
      </c>
      <c r="E1198" t="s">
        <v>95</v>
      </c>
      <c r="F1198" t="s">
        <v>58</v>
      </c>
      <c r="G1198" t="s">
        <v>58</v>
      </c>
      <c r="H1198">
        <v>14100484</v>
      </c>
    </row>
    <row r="1199" spans="1:8" hidden="1" x14ac:dyDescent="0.35">
      <c r="A1199" t="s">
        <v>102</v>
      </c>
      <c r="B1199" t="s">
        <v>15</v>
      </c>
      <c r="C1199" t="s">
        <v>99</v>
      </c>
      <c r="D1199" t="s">
        <v>34</v>
      </c>
      <c r="E1199" t="s">
        <v>96</v>
      </c>
      <c r="F1199" t="s">
        <v>58</v>
      </c>
      <c r="G1199" t="s">
        <v>58</v>
      </c>
      <c r="H1199">
        <v>14100484</v>
      </c>
    </row>
    <row r="1200" spans="1:8" hidden="1" x14ac:dyDescent="0.35">
      <c r="A1200" t="s">
        <v>102</v>
      </c>
      <c r="B1200" t="s">
        <v>15</v>
      </c>
      <c r="C1200" t="s">
        <v>99</v>
      </c>
      <c r="D1200" t="s">
        <v>34</v>
      </c>
      <c r="E1200" t="s">
        <v>97</v>
      </c>
      <c r="F1200" t="s">
        <v>58</v>
      </c>
      <c r="G1200" t="s">
        <v>58</v>
      </c>
      <c r="H1200">
        <v>14100484</v>
      </c>
    </row>
    <row r="1201" spans="1:8" hidden="1" x14ac:dyDescent="0.35">
      <c r="A1201" t="s">
        <v>102</v>
      </c>
      <c r="B1201" t="s">
        <v>15</v>
      </c>
      <c r="C1201" t="s">
        <v>99</v>
      </c>
      <c r="D1201" t="s">
        <v>34</v>
      </c>
      <c r="E1201" t="s">
        <v>98</v>
      </c>
      <c r="F1201" t="s">
        <v>58</v>
      </c>
      <c r="G1201" t="s">
        <v>58</v>
      </c>
      <c r="H1201">
        <v>14100484</v>
      </c>
    </row>
    <row r="1202" spans="1:8" hidden="1" x14ac:dyDescent="0.35">
      <c r="A1202" t="s">
        <v>102</v>
      </c>
      <c r="B1202" t="s">
        <v>16</v>
      </c>
      <c r="C1202" t="s">
        <v>32</v>
      </c>
      <c r="D1202" t="s">
        <v>32</v>
      </c>
      <c r="E1202" t="s">
        <v>95</v>
      </c>
      <c r="F1202" t="s">
        <v>58</v>
      </c>
      <c r="G1202" t="s">
        <v>58</v>
      </c>
      <c r="H1202">
        <v>14100484</v>
      </c>
    </row>
    <row r="1203" spans="1:8" hidden="1" x14ac:dyDescent="0.35">
      <c r="A1203" t="s">
        <v>102</v>
      </c>
      <c r="B1203" t="s">
        <v>16</v>
      </c>
      <c r="C1203" t="s">
        <v>32</v>
      </c>
      <c r="D1203" t="s">
        <v>32</v>
      </c>
      <c r="E1203" t="s">
        <v>96</v>
      </c>
      <c r="F1203" t="s">
        <v>58</v>
      </c>
      <c r="G1203" t="s">
        <v>58</v>
      </c>
      <c r="H1203">
        <v>14100484</v>
      </c>
    </row>
    <row r="1204" spans="1:8" hidden="1" x14ac:dyDescent="0.35">
      <c r="A1204" t="s">
        <v>102</v>
      </c>
      <c r="B1204" t="s">
        <v>16</v>
      </c>
      <c r="C1204" t="s">
        <v>32</v>
      </c>
      <c r="D1204" t="s">
        <v>32</v>
      </c>
      <c r="E1204" t="s">
        <v>97</v>
      </c>
      <c r="F1204" t="s">
        <v>58</v>
      </c>
      <c r="G1204" t="s">
        <v>58</v>
      </c>
      <c r="H1204">
        <v>14100484</v>
      </c>
    </row>
    <row r="1205" spans="1:8" hidden="1" x14ac:dyDescent="0.35">
      <c r="A1205" t="s">
        <v>102</v>
      </c>
      <c r="B1205" t="s">
        <v>16</v>
      </c>
      <c r="C1205" t="s">
        <v>32</v>
      </c>
      <c r="D1205" t="s">
        <v>32</v>
      </c>
      <c r="E1205" t="s">
        <v>98</v>
      </c>
      <c r="F1205" t="s">
        <v>58</v>
      </c>
      <c r="G1205" t="s">
        <v>58</v>
      </c>
      <c r="H1205">
        <v>14100484</v>
      </c>
    </row>
    <row r="1206" spans="1:8" hidden="1" x14ac:dyDescent="0.35">
      <c r="A1206" t="s">
        <v>102</v>
      </c>
      <c r="B1206" t="s">
        <v>16</v>
      </c>
      <c r="C1206" t="s">
        <v>32</v>
      </c>
      <c r="D1206" t="s">
        <v>33</v>
      </c>
      <c r="E1206" t="s">
        <v>95</v>
      </c>
      <c r="F1206" t="s">
        <v>58</v>
      </c>
      <c r="G1206" t="s">
        <v>58</v>
      </c>
      <c r="H1206">
        <v>14100484</v>
      </c>
    </row>
    <row r="1207" spans="1:8" hidden="1" x14ac:dyDescent="0.35">
      <c r="A1207" t="s">
        <v>102</v>
      </c>
      <c r="B1207" t="s">
        <v>16</v>
      </c>
      <c r="C1207" t="s">
        <v>32</v>
      </c>
      <c r="D1207" t="s">
        <v>33</v>
      </c>
      <c r="E1207" t="s">
        <v>96</v>
      </c>
      <c r="F1207" t="s">
        <v>58</v>
      </c>
      <c r="G1207" t="s">
        <v>58</v>
      </c>
      <c r="H1207">
        <v>14100484</v>
      </c>
    </row>
    <row r="1208" spans="1:8" hidden="1" x14ac:dyDescent="0.35">
      <c r="A1208" t="s">
        <v>102</v>
      </c>
      <c r="B1208" t="s">
        <v>16</v>
      </c>
      <c r="C1208" t="s">
        <v>32</v>
      </c>
      <c r="D1208" t="s">
        <v>33</v>
      </c>
      <c r="E1208" t="s">
        <v>97</v>
      </c>
      <c r="F1208" t="s">
        <v>58</v>
      </c>
      <c r="G1208" t="s">
        <v>58</v>
      </c>
      <c r="H1208">
        <v>14100484</v>
      </c>
    </row>
    <row r="1209" spans="1:8" hidden="1" x14ac:dyDescent="0.35">
      <c r="A1209" t="s">
        <v>102</v>
      </c>
      <c r="B1209" t="s">
        <v>16</v>
      </c>
      <c r="C1209" t="s">
        <v>32</v>
      </c>
      <c r="D1209" t="s">
        <v>33</v>
      </c>
      <c r="E1209" t="s">
        <v>98</v>
      </c>
      <c r="F1209" t="s">
        <v>58</v>
      </c>
      <c r="G1209" t="s">
        <v>58</v>
      </c>
      <c r="H1209">
        <v>14100484</v>
      </c>
    </row>
    <row r="1210" spans="1:8" hidden="1" x14ac:dyDescent="0.35">
      <c r="A1210" t="s">
        <v>102</v>
      </c>
      <c r="B1210" t="s">
        <v>16</v>
      </c>
      <c r="C1210" t="s">
        <v>32</v>
      </c>
      <c r="D1210" t="s">
        <v>34</v>
      </c>
      <c r="E1210" t="s">
        <v>95</v>
      </c>
      <c r="F1210" t="s">
        <v>58</v>
      </c>
      <c r="G1210" t="s">
        <v>58</v>
      </c>
      <c r="H1210">
        <v>14100484</v>
      </c>
    </row>
    <row r="1211" spans="1:8" hidden="1" x14ac:dyDescent="0.35">
      <c r="A1211" t="s">
        <v>102</v>
      </c>
      <c r="B1211" t="s">
        <v>16</v>
      </c>
      <c r="C1211" t="s">
        <v>32</v>
      </c>
      <c r="D1211" t="s">
        <v>34</v>
      </c>
      <c r="E1211" t="s">
        <v>96</v>
      </c>
      <c r="F1211" t="s">
        <v>58</v>
      </c>
      <c r="G1211" t="s">
        <v>58</v>
      </c>
      <c r="H1211">
        <v>14100484</v>
      </c>
    </row>
    <row r="1212" spans="1:8" hidden="1" x14ac:dyDescent="0.35">
      <c r="A1212" t="s">
        <v>102</v>
      </c>
      <c r="B1212" t="s">
        <v>16</v>
      </c>
      <c r="C1212" t="s">
        <v>32</v>
      </c>
      <c r="D1212" t="s">
        <v>34</v>
      </c>
      <c r="E1212" t="s">
        <v>97</v>
      </c>
      <c r="F1212" t="s">
        <v>58</v>
      </c>
      <c r="G1212" t="s">
        <v>58</v>
      </c>
      <c r="H1212">
        <v>14100484</v>
      </c>
    </row>
    <row r="1213" spans="1:8" hidden="1" x14ac:dyDescent="0.35">
      <c r="A1213" t="s">
        <v>102</v>
      </c>
      <c r="B1213" t="s">
        <v>16</v>
      </c>
      <c r="C1213" t="s">
        <v>32</v>
      </c>
      <c r="D1213" t="s">
        <v>34</v>
      </c>
      <c r="E1213" t="s">
        <v>98</v>
      </c>
      <c r="F1213" t="s">
        <v>58</v>
      </c>
      <c r="G1213" t="s">
        <v>58</v>
      </c>
      <c r="H1213">
        <v>14100484</v>
      </c>
    </row>
    <row r="1214" spans="1:8" hidden="1" x14ac:dyDescent="0.35">
      <c r="A1214" t="s">
        <v>102</v>
      </c>
      <c r="B1214" t="s">
        <v>16</v>
      </c>
      <c r="C1214" t="s">
        <v>36</v>
      </c>
      <c r="D1214" t="s">
        <v>32</v>
      </c>
      <c r="E1214" t="s">
        <v>95</v>
      </c>
      <c r="F1214" t="s">
        <v>58</v>
      </c>
      <c r="G1214" t="s">
        <v>58</v>
      </c>
      <c r="H1214">
        <v>14100484</v>
      </c>
    </row>
    <row r="1215" spans="1:8" hidden="1" x14ac:dyDescent="0.35">
      <c r="A1215" t="s">
        <v>102</v>
      </c>
      <c r="B1215" t="s">
        <v>16</v>
      </c>
      <c r="C1215" t="s">
        <v>36</v>
      </c>
      <c r="D1215" t="s">
        <v>32</v>
      </c>
      <c r="E1215" t="s">
        <v>96</v>
      </c>
      <c r="F1215" t="s">
        <v>58</v>
      </c>
      <c r="G1215" t="s">
        <v>58</v>
      </c>
      <c r="H1215">
        <v>14100484</v>
      </c>
    </row>
    <row r="1216" spans="1:8" hidden="1" x14ac:dyDescent="0.35">
      <c r="A1216" t="s">
        <v>102</v>
      </c>
      <c r="B1216" t="s">
        <v>16</v>
      </c>
      <c r="C1216" t="s">
        <v>36</v>
      </c>
      <c r="D1216" t="s">
        <v>32</v>
      </c>
      <c r="E1216" t="s">
        <v>97</v>
      </c>
      <c r="F1216" t="s">
        <v>58</v>
      </c>
      <c r="G1216" t="s">
        <v>58</v>
      </c>
      <c r="H1216">
        <v>14100484</v>
      </c>
    </row>
    <row r="1217" spans="1:8" hidden="1" x14ac:dyDescent="0.35">
      <c r="A1217" t="s">
        <v>102</v>
      </c>
      <c r="B1217" t="s">
        <v>16</v>
      </c>
      <c r="C1217" t="s">
        <v>36</v>
      </c>
      <c r="D1217" t="s">
        <v>32</v>
      </c>
      <c r="E1217" t="s">
        <v>98</v>
      </c>
      <c r="F1217" t="s">
        <v>58</v>
      </c>
      <c r="G1217" t="s">
        <v>58</v>
      </c>
      <c r="H1217">
        <v>14100484</v>
      </c>
    </row>
    <row r="1218" spans="1:8" hidden="1" x14ac:dyDescent="0.35">
      <c r="A1218" t="s">
        <v>102</v>
      </c>
      <c r="B1218" t="s">
        <v>16</v>
      </c>
      <c r="C1218" t="s">
        <v>36</v>
      </c>
      <c r="D1218" t="s">
        <v>33</v>
      </c>
      <c r="E1218" t="s">
        <v>95</v>
      </c>
      <c r="F1218" t="s">
        <v>58</v>
      </c>
      <c r="G1218" t="s">
        <v>58</v>
      </c>
      <c r="H1218">
        <v>14100484</v>
      </c>
    </row>
    <row r="1219" spans="1:8" hidden="1" x14ac:dyDescent="0.35">
      <c r="A1219" t="s">
        <v>102</v>
      </c>
      <c r="B1219" t="s">
        <v>16</v>
      </c>
      <c r="C1219" t="s">
        <v>36</v>
      </c>
      <c r="D1219" t="s">
        <v>33</v>
      </c>
      <c r="E1219" t="s">
        <v>96</v>
      </c>
      <c r="F1219" t="s">
        <v>58</v>
      </c>
      <c r="G1219" t="s">
        <v>58</v>
      </c>
      <c r="H1219">
        <v>14100484</v>
      </c>
    </row>
    <row r="1220" spans="1:8" hidden="1" x14ac:dyDescent="0.35">
      <c r="A1220" t="s">
        <v>102</v>
      </c>
      <c r="B1220" t="s">
        <v>16</v>
      </c>
      <c r="C1220" t="s">
        <v>36</v>
      </c>
      <c r="D1220" t="s">
        <v>33</v>
      </c>
      <c r="E1220" t="s">
        <v>97</v>
      </c>
      <c r="F1220" t="s">
        <v>58</v>
      </c>
      <c r="G1220" t="s">
        <v>58</v>
      </c>
      <c r="H1220">
        <v>14100484</v>
      </c>
    </row>
    <row r="1221" spans="1:8" hidden="1" x14ac:dyDescent="0.35">
      <c r="A1221" t="s">
        <v>102</v>
      </c>
      <c r="B1221" t="s">
        <v>16</v>
      </c>
      <c r="C1221" t="s">
        <v>36</v>
      </c>
      <c r="D1221" t="s">
        <v>33</v>
      </c>
      <c r="E1221" t="s">
        <v>98</v>
      </c>
      <c r="F1221" t="s">
        <v>58</v>
      </c>
      <c r="G1221" t="s">
        <v>58</v>
      </c>
      <c r="H1221">
        <v>14100484</v>
      </c>
    </row>
    <row r="1222" spans="1:8" hidden="1" x14ac:dyDescent="0.35">
      <c r="A1222" t="s">
        <v>102</v>
      </c>
      <c r="B1222" t="s">
        <v>16</v>
      </c>
      <c r="C1222" t="s">
        <v>36</v>
      </c>
      <c r="D1222" t="s">
        <v>34</v>
      </c>
      <c r="E1222" t="s">
        <v>95</v>
      </c>
      <c r="F1222" t="s">
        <v>58</v>
      </c>
      <c r="G1222" t="s">
        <v>58</v>
      </c>
      <c r="H1222">
        <v>14100484</v>
      </c>
    </row>
    <row r="1223" spans="1:8" hidden="1" x14ac:dyDescent="0.35">
      <c r="A1223" t="s">
        <v>102</v>
      </c>
      <c r="B1223" t="s">
        <v>16</v>
      </c>
      <c r="C1223" t="s">
        <v>36</v>
      </c>
      <c r="D1223" t="s">
        <v>34</v>
      </c>
      <c r="E1223" t="s">
        <v>96</v>
      </c>
      <c r="F1223" t="s">
        <v>58</v>
      </c>
      <c r="G1223" t="s">
        <v>58</v>
      </c>
      <c r="H1223">
        <v>14100484</v>
      </c>
    </row>
    <row r="1224" spans="1:8" hidden="1" x14ac:dyDescent="0.35">
      <c r="A1224" t="s">
        <v>102</v>
      </c>
      <c r="B1224" t="s">
        <v>16</v>
      </c>
      <c r="C1224" t="s">
        <v>36</v>
      </c>
      <c r="D1224" t="s">
        <v>34</v>
      </c>
      <c r="E1224" t="s">
        <v>97</v>
      </c>
      <c r="F1224" t="s">
        <v>58</v>
      </c>
      <c r="G1224" t="s">
        <v>58</v>
      </c>
      <c r="H1224">
        <v>14100484</v>
      </c>
    </row>
    <row r="1225" spans="1:8" hidden="1" x14ac:dyDescent="0.35">
      <c r="A1225" t="s">
        <v>102</v>
      </c>
      <c r="B1225" t="s">
        <v>16</v>
      </c>
      <c r="C1225" t="s">
        <v>36</v>
      </c>
      <c r="D1225" t="s">
        <v>34</v>
      </c>
      <c r="E1225" t="s">
        <v>98</v>
      </c>
      <c r="F1225" t="s">
        <v>58</v>
      </c>
      <c r="G1225" t="s">
        <v>58</v>
      </c>
      <c r="H1225">
        <v>14100484</v>
      </c>
    </row>
    <row r="1226" spans="1:8" hidden="1" x14ac:dyDescent="0.35">
      <c r="A1226" t="s">
        <v>102</v>
      </c>
      <c r="B1226" t="s">
        <v>16</v>
      </c>
      <c r="C1226" t="s">
        <v>35</v>
      </c>
      <c r="D1226" t="s">
        <v>32</v>
      </c>
      <c r="E1226" t="s">
        <v>95</v>
      </c>
      <c r="F1226" t="s">
        <v>58</v>
      </c>
      <c r="G1226" t="s">
        <v>58</v>
      </c>
      <c r="H1226">
        <v>14100484</v>
      </c>
    </row>
    <row r="1227" spans="1:8" hidden="1" x14ac:dyDescent="0.35">
      <c r="A1227" t="s">
        <v>102</v>
      </c>
      <c r="B1227" t="s">
        <v>16</v>
      </c>
      <c r="C1227" t="s">
        <v>35</v>
      </c>
      <c r="D1227" t="s">
        <v>32</v>
      </c>
      <c r="E1227" t="s">
        <v>96</v>
      </c>
      <c r="F1227" t="s">
        <v>58</v>
      </c>
      <c r="G1227" t="s">
        <v>58</v>
      </c>
      <c r="H1227">
        <v>14100484</v>
      </c>
    </row>
    <row r="1228" spans="1:8" hidden="1" x14ac:dyDescent="0.35">
      <c r="A1228" t="s">
        <v>102</v>
      </c>
      <c r="B1228" t="s">
        <v>16</v>
      </c>
      <c r="C1228" t="s">
        <v>35</v>
      </c>
      <c r="D1228" t="s">
        <v>32</v>
      </c>
      <c r="E1228" t="s">
        <v>97</v>
      </c>
      <c r="F1228" t="s">
        <v>58</v>
      </c>
      <c r="G1228" t="s">
        <v>58</v>
      </c>
      <c r="H1228">
        <v>14100484</v>
      </c>
    </row>
    <row r="1229" spans="1:8" hidden="1" x14ac:dyDescent="0.35">
      <c r="A1229" t="s">
        <v>102</v>
      </c>
      <c r="B1229" t="s">
        <v>16</v>
      </c>
      <c r="C1229" t="s">
        <v>35</v>
      </c>
      <c r="D1229" t="s">
        <v>32</v>
      </c>
      <c r="E1229" t="s">
        <v>98</v>
      </c>
      <c r="F1229" t="s">
        <v>58</v>
      </c>
      <c r="G1229" t="s">
        <v>58</v>
      </c>
      <c r="H1229">
        <v>14100484</v>
      </c>
    </row>
    <row r="1230" spans="1:8" hidden="1" x14ac:dyDescent="0.35">
      <c r="A1230" t="s">
        <v>102</v>
      </c>
      <c r="B1230" t="s">
        <v>16</v>
      </c>
      <c r="C1230" t="s">
        <v>35</v>
      </c>
      <c r="D1230" t="s">
        <v>33</v>
      </c>
      <c r="E1230" t="s">
        <v>95</v>
      </c>
      <c r="F1230" t="s">
        <v>58</v>
      </c>
      <c r="G1230" t="s">
        <v>58</v>
      </c>
      <c r="H1230">
        <v>14100484</v>
      </c>
    </row>
    <row r="1231" spans="1:8" hidden="1" x14ac:dyDescent="0.35">
      <c r="A1231" t="s">
        <v>102</v>
      </c>
      <c r="B1231" t="s">
        <v>16</v>
      </c>
      <c r="C1231" t="s">
        <v>35</v>
      </c>
      <c r="D1231" t="s">
        <v>33</v>
      </c>
      <c r="E1231" t="s">
        <v>96</v>
      </c>
      <c r="F1231" t="s">
        <v>58</v>
      </c>
      <c r="G1231" t="s">
        <v>58</v>
      </c>
      <c r="H1231">
        <v>14100484</v>
      </c>
    </row>
    <row r="1232" spans="1:8" hidden="1" x14ac:dyDescent="0.35">
      <c r="A1232" t="s">
        <v>102</v>
      </c>
      <c r="B1232" t="s">
        <v>16</v>
      </c>
      <c r="C1232" t="s">
        <v>35</v>
      </c>
      <c r="D1232" t="s">
        <v>33</v>
      </c>
      <c r="E1232" t="s">
        <v>97</v>
      </c>
      <c r="F1232" t="s">
        <v>58</v>
      </c>
      <c r="G1232" t="s">
        <v>58</v>
      </c>
      <c r="H1232">
        <v>14100484</v>
      </c>
    </row>
    <row r="1233" spans="1:8" hidden="1" x14ac:dyDescent="0.35">
      <c r="A1233" t="s">
        <v>102</v>
      </c>
      <c r="B1233" t="s">
        <v>16</v>
      </c>
      <c r="C1233" t="s">
        <v>35</v>
      </c>
      <c r="D1233" t="s">
        <v>33</v>
      </c>
      <c r="E1233" t="s">
        <v>98</v>
      </c>
      <c r="F1233" t="s">
        <v>58</v>
      </c>
      <c r="G1233" t="s">
        <v>58</v>
      </c>
      <c r="H1233">
        <v>14100484</v>
      </c>
    </row>
    <row r="1234" spans="1:8" hidden="1" x14ac:dyDescent="0.35">
      <c r="A1234" t="s">
        <v>102</v>
      </c>
      <c r="B1234" t="s">
        <v>16</v>
      </c>
      <c r="C1234" t="s">
        <v>35</v>
      </c>
      <c r="D1234" t="s">
        <v>34</v>
      </c>
      <c r="E1234" t="s">
        <v>95</v>
      </c>
      <c r="F1234" t="s">
        <v>58</v>
      </c>
      <c r="G1234" t="s">
        <v>58</v>
      </c>
      <c r="H1234">
        <v>14100484</v>
      </c>
    </row>
    <row r="1235" spans="1:8" hidden="1" x14ac:dyDescent="0.35">
      <c r="A1235" t="s">
        <v>102</v>
      </c>
      <c r="B1235" t="s">
        <v>16</v>
      </c>
      <c r="C1235" t="s">
        <v>35</v>
      </c>
      <c r="D1235" t="s">
        <v>34</v>
      </c>
      <c r="E1235" t="s">
        <v>96</v>
      </c>
      <c r="F1235" t="s">
        <v>58</v>
      </c>
      <c r="G1235" t="s">
        <v>58</v>
      </c>
      <c r="H1235">
        <v>14100484</v>
      </c>
    </row>
    <row r="1236" spans="1:8" hidden="1" x14ac:dyDescent="0.35">
      <c r="A1236" t="s">
        <v>102</v>
      </c>
      <c r="B1236" t="s">
        <v>16</v>
      </c>
      <c r="C1236" t="s">
        <v>35</v>
      </c>
      <c r="D1236" t="s">
        <v>34</v>
      </c>
      <c r="E1236" t="s">
        <v>97</v>
      </c>
      <c r="F1236" t="s">
        <v>58</v>
      </c>
      <c r="G1236" t="s">
        <v>58</v>
      </c>
      <c r="H1236">
        <v>14100484</v>
      </c>
    </row>
    <row r="1237" spans="1:8" hidden="1" x14ac:dyDescent="0.35">
      <c r="A1237" t="s">
        <v>102</v>
      </c>
      <c r="B1237" t="s">
        <v>16</v>
      </c>
      <c r="C1237" t="s">
        <v>35</v>
      </c>
      <c r="D1237" t="s">
        <v>34</v>
      </c>
      <c r="E1237" t="s">
        <v>98</v>
      </c>
      <c r="F1237" t="s">
        <v>58</v>
      </c>
      <c r="G1237" t="s">
        <v>58</v>
      </c>
      <c r="H1237">
        <v>14100484</v>
      </c>
    </row>
    <row r="1238" spans="1:8" hidden="1" x14ac:dyDescent="0.35">
      <c r="A1238" t="s">
        <v>102</v>
      </c>
      <c r="B1238" t="s">
        <v>16</v>
      </c>
      <c r="C1238" t="s">
        <v>99</v>
      </c>
      <c r="D1238" t="s">
        <v>32</v>
      </c>
      <c r="E1238" t="s">
        <v>95</v>
      </c>
      <c r="F1238" t="s">
        <v>58</v>
      </c>
      <c r="G1238" t="s">
        <v>58</v>
      </c>
      <c r="H1238">
        <v>14100484</v>
      </c>
    </row>
    <row r="1239" spans="1:8" hidden="1" x14ac:dyDescent="0.35">
      <c r="A1239" t="s">
        <v>102</v>
      </c>
      <c r="B1239" t="s">
        <v>16</v>
      </c>
      <c r="C1239" t="s">
        <v>99</v>
      </c>
      <c r="D1239" t="s">
        <v>32</v>
      </c>
      <c r="E1239" t="s">
        <v>96</v>
      </c>
      <c r="F1239" t="s">
        <v>58</v>
      </c>
      <c r="G1239" t="s">
        <v>58</v>
      </c>
      <c r="H1239">
        <v>14100484</v>
      </c>
    </row>
    <row r="1240" spans="1:8" hidden="1" x14ac:dyDescent="0.35">
      <c r="A1240" t="s">
        <v>102</v>
      </c>
      <c r="B1240" t="s">
        <v>16</v>
      </c>
      <c r="C1240" t="s">
        <v>99</v>
      </c>
      <c r="D1240" t="s">
        <v>32</v>
      </c>
      <c r="E1240" t="s">
        <v>97</v>
      </c>
      <c r="F1240" t="s">
        <v>58</v>
      </c>
      <c r="G1240" t="s">
        <v>58</v>
      </c>
      <c r="H1240">
        <v>14100484</v>
      </c>
    </row>
    <row r="1241" spans="1:8" hidden="1" x14ac:dyDescent="0.35">
      <c r="A1241" t="s">
        <v>102</v>
      </c>
      <c r="B1241" t="s">
        <v>16</v>
      </c>
      <c r="C1241" t="s">
        <v>99</v>
      </c>
      <c r="D1241" t="s">
        <v>32</v>
      </c>
      <c r="E1241" t="s">
        <v>98</v>
      </c>
      <c r="F1241" t="s">
        <v>58</v>
      </c>
      <c r="G1241" t="s">
        <v>58</v>
      </c>
      <c r="H1241">
        <v>14100484</v>
      </c>
    </row>
    <row r="1242" spans="1:8" hidden="1" x14ac:dyDescent="0.35">
      <c r="A1242" t="s">
        <v>102</v>
      </c>
      <c r="B1242" t="s">
        <v>16</v>
      </c>
      <c r="C1242" t="s">
        <v>99</v>
      </c>
      <c r="D1242" t="s">
        <v>33</v>
      </c>
      <c r="E1242" t="s">
        <v>95</v>
      </c>
      <c r="F1242" t="s">
        <v>58</v>
      </c>
      <c r="G1242" t="s">
        <v>58</v>
      </c>
      <c r="H1242">
        <v>14100484</v>
      </c>
    </row>
    <row r="1243" spans="1:8" hidden="1" x14ac:dyDescent="0.35">
      <c r="A1243" t="s">
        <v>102</v>
      </c>
      <c r="B1243" t="s">
        <v>16</v>
      </c>
      <c r="C1243" t="s">
        <v>99</v>
      </c>
      <c r="D1243" t="s">
        <v>33</v>
      </c>
      <c r="E1243" t="s">
        <v>96</v>
      </c>
      <c r="F1243" t="s">
        <v>58</v>
      </c>
      <c r="G1243" t="s">
        <v>58</v>
      </c>
      <c r="H1243">
        <v>14100484</v>
      </c>
    </row>
    <row r="1244" spans="1:8" hidden="1" x14ac:dyDescent="0.35">
      <c r="A1244" t="s">
        <v>102</v>
      </c>
      <c r="B1244" t="s">
        <v>16</v>
      </c>
      <c r="C1244" t="s">
        <v>99</v>
      </c>
      <c r="D1244" t="s">
        <v>33</v>
      </c>
      <c r="E1244" t="s">
        <v>97</v>
      </c>
      <c r="F1244" t="s">
        <v>58</v>
      </c>
      <c r="G1244" t="s">
        <v>58</v>
      </c>
      <c r="H1244">
        <v>14100484</v>
      </c>
    </row>
    <row r="1245" spans="1:8" hidden="1" x14ac:dyDescent="0.35">
      <c r="A1245" t="s">
        <v>102</v>
      </c>
      <c r="B1245" t="s">
        <v>16</v>
      </c>
      <c r="C1245" t="s">
        <v>99</v>
      </c>
      <c r="D1245" t="s">
        <v>33</v>
      </c>
      <c r="E1245" t="s">
        <v>98</v>
      </c>
      <c r="F1245" t="s">
        <v>58</v>
      </c>
      <c r="G1245" t="s">
        <v>58</v>
      </c>
      <c r="H1245">
        <v>14100484</v>
      </c>
    </row>
    <row r="1246" spans="1:8" hidden="1" x14ac:dyDescent="0.35">
      <c r="A1246" t="s">
        <v>102</v>
      </c>
      <c r="B1246" t="s">
        <v>16</v>
      </c>
      <c r="C1246" t="s">
        <v>99</v>
      </c>
      <c r="D1246" t="s">
        <v>34</v>
      </c>
      <c r="E1246" t="s">
        <v>95</v>
      </c>
      <c r="F1246" t="s">
        <v>58</v>
      </c>
      <c r="G1246" t="s">
        <v>58</v>
      </c>
      <c r="H1246">
        <v>14100484</v>
      </c>
    </row>
    <row r="1247" spans="1:8" hidden="1" x14ac:dyDescent="0.35">
      <c r="A1247" t="s">
        <v>102</v>
      </c>
      <c r="B1247" t="s">
        <v>16</v>
      </c>
      <c r="C1247" t="s">
        <v>99</v>
      </c>
      <c r="D1247" t="s">
        <v>34</v>
      </c>
      <c r="E1247" t="s">
        <v>96</v>
      </c>
      <c r="F1247" t="s">
        <v>58</v>
      </c>
      <c r="G1247" t="s">
        <v>58</v>
      </c>
      <c r="H1247">
        <v>14100484</v>
      </c>
    </row>
    <row r="1248" spans="1:8" hidden="1" x14ac:dyDescent="0.35">
      <c r="A1248" t="s">
        <v>102</v>
      </c>
      <c r="B1248" t="s">
        <v>16</v>
      </c>
      <c r="C1248" t="s">
        <v>99</v>
      </c>
      <c r="D1248" t="s">
        <v>34</v>
      </c>
      <c r="E1248" t="s">
        <v>97</v>
      </c>
      <c r="F1248" t="s">
        <v>58</v>
      </c>
      <c r="G1248" t="s">
        <v>58</v>
      </c>
      <c r="H1248">
        <v>14100484</v>
      </c>
    </row>
    <row r="1249" spans="1:8" hidden="1" x14ac:dyDescent="0.35">
      <c r="A1249" t="s">
        <v>102</v>
      </c>
      <c r="B1249" t="s">
        <v>16</v>
      </c>
      <c r="C1249" t="s">
        <v>99</v>
      </c>
      <c r="D1249" t="s">
        <v>34</v>
      </c>
      <c r="E1249" t="s">
        <v>98</v>
      </c>
      <c r="F1249" t="s">
        <v>58</v>
      </c>
      <c r="G1249" t="s">
        <v>58</v>
      </c>
      <c r="H1249">
        <v>14100484</v>
      </c>
    </row>
    <row r="1250" spans="1:8" hidden="1" x14ac:dyDescent="0.35">
      <c r="A1250" t="s">
        <v>102</v>
      </c>
      <c r="B1250" t="s">
        <v>17</v>
      </c>
      <c r="C1250" t="s">
        <v>32</v>
      </c>
      <c r="D1250" t="s">
        <v>32</v>
      </c>
      <c r="E1250" t="s">
        <v>95</v>
      </c>
      <c r="F1250">
        <v>9.928737197957177E-2</v>
      </c>
      <c r="G1250">
        <v>14</v>
      </c>
      <c r="H1250">
        <v>14100484</v>
      </c>
    </row>
    <row r="1251" spans="1:8" hidden="1" x14ac:dyDescent="0.35">
      <c r="A1251" t="s">
        <v>102</v>
      </c>
      <c r="B1251" t="s">
        <v>17</v>
      </c>
      <c r="C1251" t="s">
        <v>32</v>
      </c>
      <c r="D1251" t="s">
        <v>32</v>
      </c>
      <c r="E1251" t="s">
        <v>96</v>
      </c>
      <c r="F1251">
        <v>0.15602301311075559</v>
      </c>
      <c r="G1251">
        <v>22</v>
      </c>
      <c r="H1251">
        <v>14100484</v>
      </c>
    </row>
    <row r="1252" spans="1:8" hidden="1" x14ac:dyDescent="0.35">
      <c r="A1252" t="s">
        <v>102</v>
      </c>
      <c r="B1252" t="s">
        <v>17</v>
      </c>
      <c r="C1252" t="s">
        <v>32</v>
      </c>
      <c r="D1252" t="s">
        <v>32</v>
      </c>
      <c r="E1252" t="s">
        <v>97</v>
      </c>
      <c r="F1252">
        <v>9.928737197957177E-2</v>
      </c>
      <c r="G1252">
        <v>14</v>
      </c>
      <c r="H1252">
        <v>14100484</v>
      </c>
    </row>
    <row r="1253" spans="1:8" hidden="1" x14ac:dyDescent="0.35">
      <c r="A1253" t="s">
        <v>102</v>
      </c>
      <c r="B1253" t="s">
        <v>17</v>
      </c>
      <c r="C1253" t="s">
        <v>32</v>
      </c>
      <c r="D1253" t="s">
        <v>32</v>
      </c>
      <c r="E1253" t="s">
        <v>98</v>
      </c>
      <c r="F1253">
        <v>0.1063793271209698</v>
      </c>
      <c r="G1253">
        <v>15</v>
      </c>
      <c r="H1253">
        <v>14100484</v>
      </c>
    </row>
    <row r="1254" spans="1:8" hidden="1" x14ac:dyDescent="0.35">
      <c r="A1254" t="s">
        <v>102</v>
      </c>
      <c r="B1254" t="s">
        <v>17</v>
      </c>
      <c r="C1254" t="s">
        <v>32</v>
      </c>
      <c r="D1254" t="s">
        <v>33</v>
      </c>
      <c r="E1254" t="s">
        <v>95</v>
      </c>
      <c r="F1254">
        <v>9.2195416838173783E-2</v>
      </c>
      <c r="G1254">
        <v>13</v>
      </c>
      <c r="H1254">
        <v>14100484</v>
      </c>
    </row>
    <row r="1255" spans="1:8" hidden="1" x14ac:dyDescent="0.35">
      <c r="A1255" t="s">
        <v>102</v>
      </c>
      <c r="B1255" t="s">
        <v>17</v>
      </c>
      <c r="C1255" t="s">
        <v>32</v>
      </c>
      <c r="D1255" t="s">
        <v>33</v>
      </c>
      <c r="E1255" t="s">
        <v>96</v>
      </c>
      <c r="F1255">
        <v>0.15602301311075559</v>
      </c>
      <c r="G1255">
        <v>22</v>
      </c>
      <c r="H1255">
        <v>14100484</v>
      </c>
    </row>
    <row r="1256" spans="1:8" hidden="1" x14ac:dyDescent="0.35">
      <c r="A1256" t="s">
        <v>102</v>
      </c>
      <c r="B1256" t="s">
        <v>17</v>
      </c>
      <c r="C1256" t="s">
        <v>32</v>
      </c>
      <c r="D1256" t="s">
        <v>33</v>
      </c>
      <c r="E1256" t="s">
        <v>97</v>
      </c>
      <c r="F1256">
        <v>9.928737197957177E-2</v>
      </c>
      <c r="G1256">
        <v>14</v>
      </c>
      <c r="H1256">
        <v>14100484</v>
      </c>
    </row>
    <row r="1257" spans="1:8" hidden="1" x14ac:dyDescent="0.35">
      <c r="A1257" t="s">
        <v>102</v>
      </c>
      <c r="B1257" t="s">
        <v>17</v>
      </c>
      <c r="C1257" t="s">
        <v>32</v>
      </c>
      <c r="D1257" t="s">
        <v>33</v>
      </c>
      <c r="E1257" t="s">
        <v>98</v>
      </c>
      <c r="F1257">
        <v>0.1063793271209698</v>
      </c>
      <c r="G1257">
        <v>15</v>
      </c>
      <c r="H1257">
        <v>14100484</v>
      </c>
    </row>
    <row r="1258" spans="1:8" hidden="1" x14ac:dyDescent="0.35">
      <c r="A1258" t="s">
        <v>102</v>
      </c>
      <c r="B1258" t="s">
        <v>17</v>
      </c>
      <c r="C1258" t="s">
        <v>32</v>
      </c>
      <c r="D1258" t="s">
        <v>34</v>
      </c>
      <c r="E1258" t="s">
        <v>95</v>
      </c>
      <c r="F1258" t="s">
        <v>58</v>
      </c>
      <c r="G1258" t="s">
        <v>58</v>
      </c>
      <c r="H1258">
        <v>14100484</v>
      </c>
    </row>
    <row r="1259" spans="1:8" hidden="1" x14ac:dyDescent="0.35">
      <c r="A1259" t="s">
        <v>102</v>
      </c>
      <c r="B1259" t="s">
        <v>17</v>
      </c>
      <c r="C1259" t="s">
        <v>32</v>
      </c>
      <c r="D1259" t="s">
        <v>34</v>
      </c>
      <c r="E1259" t="s">
        <v>96</v>
      </c>
      <c r="F1259" t="s">
        <v>58</v>
      </c>
      <c r="G1259" t="s">
        <v>58</v>
      </c>
      <c r="H1259">
        <v>14100484</v>
      </c>
    </row>
    <row r="1260" spans="1:8" hidden="1" x14ac:dyDescent="0.35">
      <c r="A1260" t="s">
        <v>102</v>
      </c>
      <c r="B1260" t="s">
        <v>17</v>
      </c>
      <c r="C1260" t="s">
        <v>32</v>
      </c>
      <c r="D1260" t="s">
        <v>34</v>
      </c>
      <c r="E1260" t="s">
        <v>97</v>
      </c>
      <c r="F1260" t="s">
        <v>58</v>
      </c>
      <c r="G1260" t="s">
        <v>58</v>
      </c>
      <c r="H1260">
        <v>14100484</v>
      </c>
    </row>
    <row r="1261" spans="1:8" hidden="1" x14ac:dyDescent="0.35">
      <c r="A1261" t="s">
        <v>102</v>
      </c>
      <c r="B1261" t="s">
        <v>17</v>
      </c>
      <c r="C1261" t="s">
        <v>32</v>
      </c>
      <c r="D1261" t="s">
        <v>34</v>
      </c>
      <c r="E1261" t="s">
        <v>98</v>
      </c>
      <c r="F1261" t="s">
        <v>58</v>
      </c>
      <c r="G1261" t="s">
        <v>58</v>
      </c>
      <c r="H1261">
        <v>14100484</v>
      </c>
    </row>
    <row r="1262" spans="1:8" hidden="1" x14ac:dyDescent="0.35">
      <c r="A1262" t="s">
        <v>102</v>
      </c>
      <c r="B1262" t="s">
        <v>17</v>
      </c>
      <c r="C1262" t="s">
        <v>36</v>
      </c>
      <c r="D1262" t="s">
        <v>32</v>
      </c>
      <c r="E1262" t="s">
        <v>95</v>
      </c>
      <c r="F1262" t="s">
        <v>58</v>
      </c>
      <c r="G1262" t="s">
        <v>58</v>
      </c>
      <c r="H1262">
        <v>14100484</v>
      </c>
    </row>
    <row r="1263" spans="1:8" hidden="1" x14ac:dyDescent="0.35">
      <c r="A1263" t="s">
        <v>102</v>
      </c>
      <c r="B1263" t="s">
        <v>17</v>
      </c>
      <c r="C1263" t="s">
        <v>36</v>
      </c>
      <c r="D1263" t="s">
        <v>32</v>
      </c>
      <c r="E1263" t="s">
        <v>96</v>
      </c>
      <c r="F1263" t="s">
        <v>58</v>
      </c>
      <c r="G1263" t="s">
        <v>58</v>
      </c>
      <c r="H1263">
        <v>14100484</v>
      </c>
    </row>
    <row r="1264" spans="1:8" hidden="1" x14ac:dyDescent="0.35">
      <c r="A1264" t="s">
        <v>102</v>
      </c>
      <c r="B1264" t="s">
        <v>17</v>
      </c>
      <c r="C1264" t="s">
        <v>36</v>
      </c>
      <c r="D1264" t="s">
        <v>32</v>
      </c>
      <c r="E1264" t="s">
        <v>97</v>
      </c>
      <c r="F1264" t="s">
        <v>58</v>
      </c>
      <c r="G1264" t="s">
        <v>58</v>
      </c>
      <c r="H1264">
        <v>14100484</v>
      </c>
    </row>
    <row r="1265" spans="1:8" hidden="1" x14ac:dyDescent="0.35">
      <c r="A1265" t="s">
        <v>102</v>
      </c>
      <c r="B1265" t="s">
        <v>17</v>
      </c>
      <c r="C1265" t="s">
        <v>36</v>
      </c>
      <c r="D1265" t="s">
        <v>32</v>
      </c>
      <c r="E1265" t="s">
        <v>98</v>
      </c>
      <c r="F1265" t="s">
        <v>58</v>
      </c>
      <c r="G1265" t="s">
        <v>58</v>
      </c>
      <c r="H1265">
        <v>14100484</v>
      </c>
    </row>
    <row r="1266" spans="1:8" hidden="1" x14ac:dyDescent="0.35">
      <c r="A1266" t="s">
        <v>102</v>
      </c>
      <c r="B1266" t="s">
        <v>17</v>
      </c>
      <c r="C1266" t="s">
        <v>36</v>
      </c>
      <c r="D1266" t="s">
        <v>33</v>
      </c>
      <c r="E1266" t="s">
        <v>95</v>
      </c>
      <c r="F1266" t="s">
        <v>58</v>
      </c>
      <c r="G1266" t="s">
        <v>58</v>
      </c>
      <c r="H1266">
        <v>14100484</v>
      </c>
    </row>
    <row r="1267" spans="1:8" hidden="1" x14ac:dyDescent="0.35">
      <c r="A1267" t="s">
        <v>102</v>
      </c>
      <c r="B1267" t="s">
        <v>17</v>
      </c>
      <c r="C1267" t="s">
        <v>36</v>
      </c>
      <c r="D1267" t="s">
        <v>33</v>
      </c>
      <c r="E1267" t="s">
        <v>96</v>
      </c>
      <c r="F1267" t="s">
        <v>58</v>
      </c>
      <c r="G1267" t="s">
        <v>58</v>
      </c>
      <c r="H1267">
        <v>14100484</v>
      </c>
    </row>
    <row r="1268" spans="1:8" hidden="1" x14ac:dyDescent="0.35">
      <c r="A1268" t="s">
        <v>102</v>
      </c>
      <c r="B1268" t="s">
        <v>17</v>
      </c>
      <c r="C1268" t="s">
        <v>36</v>
      </c>
      <c r="D1268" t="s">
        <v>33</v>
      </c>
      <c r="E1268" t="s">
        <v>97</v>
      </c>
      <c r="F1268" t="s">
        <v>58</v>
      </c>
      <c r="G1268" t="s">
        <v>58</v>
      </c>
      <c r="H1268">
        <v>14100484</v>
      </c>
    </row>
    <row r="1269" spans="1:8" hidden="1" x14ac:dyDescent="0.35">
      <c r="A1269" t="s">
        <v>102</v>
      </c>
      <c r="B1269" t="s">
        <v>17</v>
      </c>
      <c r="C1269" t="s">
        <v>36</v>
      </c>
      <c r="D1269" t="s">
        <v>33</v>
      </c>
      <c r="E1269" t="s">
        <v>98</v>
      </c>
      <c r="F1269" t="s">
        <v>58</v>
      </c>
      <c r="G1269" t="s">
        <v>58</v>
      </c>
      <c r="H1269">
        <v>14100484</v>
      </c>
    </row>
    <row r="1270" spans="1:8" hidden="1" x14ac:dyDescent="0.35">
      <c r="A1270" t="s">
        <v>102</v>
      </c>
      <c r="B1270" t="s">
        <v>17</v>
      </c>
      <c r="C1270" t="s">
        <v>36</v>
      </c>
      <c r="D1270" t="s">
        <v>34</v>
      </c>
      <c r="E1270" t="s">
        <v>95</v>
      </c>
      <c r="F1270" t="s">
        <v>58</v>
      </c>
      <c r="G1270" t="s">
        <v>58</v>
      </c>
      <c r="H1270">
        <v>14100484</v>
      </c>
    </row>
    <row r="1271" spans="1:8" hidden="1" x14ac:dyDescent="0.35">
      <c r="A1271" t="s">
        <v>102</v>
      </c>
      <c r="B1271" t="s">
        <v>17</v>
      </c>
      <c r="C1271" t="s">
        <v>36</v>
      </c>
      <c r="D1271" t="s">
        <v>34</v>
      </c>
      <c r="E1271" t="s">
        <v>96</v>
      </c>
      <c r="F1271" t="s">
        <v>58</v>
      </c>
      <c r="G1271" t="s">
        <v>58</v>
      </c>
      <c r="H1271">
        <v>14100484</v>
      </c>
    </row>
    <row r="1272" spans="1:8" hidden="1" x14ac:dyDescent="0.35">
      <c r="A1272" t="s">
        <v>102</v>
      </c>
      <c r="B1272" t="s">
        <v>17</v>
      </c>
      <c r="C1272" t="s">
        <v>36</v>
      </c>
      <c r="D1272" t="s">
        <v>34</v>
      </c>
      <c r="E1272" t="s">
        <v>97</v>
      </c>
      <c r="F1272" t="s">
        <v>58</v>
      </c>
      <c r="G1272" t="s">
        <v>58</v>
      </c>
      <c r="H1272">
        <v>14100484</v>
      </c>
    </row>
    <row r="1273" spans="1:8" hidden="1" x14ac:dyDescent="0.35">
      <c r="A1273" t="s">
        <v>102</v>
      </c>
      <c r="B1273" t="s">
        <v>17</v>
      </c>
      <c r="C1273" t="s">
        <v>36</v>
      </c>
      <c r="D1273" t="s">
        <v>34</v>
      </c>
      <c r="E1273" t="s">
        <v>98</v>
      </c>
      <c r="F1273" t="s">
        <v>58</v>
      </c>
      <c r="G1273" t="s">
        <v>58</v>
      </c>
      <c r="H1273">
        <v>14100484</v>
      </c>
    </row>
    <row r="1274" spans="1:8" hidden="1" x14ac:dyDescent="0.35">
      <c r="A1274" t="s">
        <v>102</v>
      </c>
      <c r="B1274" t="s">
        <v>17</v>
      </c>
      <c r="C1274" t="s">
        <v>35</v>
      </c>
      <c r="D1274" t="s">
        <v>32</v>
      </c>
      <c r="E1274" t="s">
        <v>95</v>
      </c>
      <c r="F1274" t="s">
        <v>58</v>
      </c>
      <c r="G1274" t="s">
        <v>58</v>
      </c>
      <c r="H1274">
        <v>14100484</v>
      </c>
    </row>
    <row r="1275" spans="1:8" hidden="1" x14ac:dyDescent="0.35">
      <c r="A1275" t="s">
        <v>102</v>
      </c>
      <c r="B1275" t="s">
        <v>17</v>
      </c>
      <c r="C1275" t="s">
        <v>35</v>
      </c>
      <c r="D1275" t="s">
        <v>32</v>
      </c>
      <c r="E1275" t="s">
        <v>96</v>
      </c>
      <c r="F1275">
        <v>7.8011506555377808E-2</v>
      </c>
      <c r="G1275">
        <v>11</v>
      </c>
      <c r="H1275">
        <v>14100484</v>
      </c>
    </row>
    <row r="1276" spans="1:8" hidden="1" x14ac:dyDescent="0.35">
      <c r="A1276" t="s">
        <v>102</v>
      </c>
      <c r="B1276" t="s">
        <v>17</v>
      </c>
      <c r="C1276" t="s">
        <v>35</v>
      </c>
      <c r="D1276" t="s">
        <v>32</v>
      </c>
      <c r="E1276" t="s">
        <v>97</v>
      </c>
      <c r="F1276" t="s">
        <v>58</v>
      </c>
      <c r="G1276" t="s">
        <v>58</v>
      </c>
      <c r="H1276">
        <v>14100484</v>
      </c>
    </row>
    <row r="1277" spans="1:8" hidden="1" x14ac:dyDescent="0.35">
      <c r="A1277" t="s">
        <v>102</v>
      </c>
      <c r="B1277" t="s">
        <v>17</v>
      </c>
      <c r="C1277" t="s">
        <v>35</v>
      </c>
      <c r="D1277" t="s">
        <v>32</v>
      </c>
      <c r="E1277" t="s">
        <v>98</v>
      </c>
      <c r="F1277" t="s">
        <v>58</v>
      </c>
      <c r="G1277" t="s">
        <v>58</v>
      </c>
      <c r="H1277">
        <v>14100484</v>
      </c>
    </row>
    <row r="1278" spans="1:8" hidden="1" x14ac:dyDescent="0.35">
      <c r="A1278" t="s">
        <v>102</v>
      </c>
      <c r="B1278" t="s">
        <v>17</v>
      </c>
      <c r="C1278" t="s">
        <v>35</v>
      </c>
      <c r="D1278" t="s">
        <v>33</v>
      </c>
      <c r="E1278" t="s">
        <v>95</v>
      </c>
      <c r="F1278" t="s">
        <v>58</v>
      </c>
      <c r="G1278" t="s">
        <v>58</v>
      </c>
      <c r="H1278">
        <v>14100484</v>
      </c>
    </row>
    <row r="1279" spans="1:8" hidden="1" x14ac:dyDescent="0.35">
      <c r="A1279" t="s">
        <v>102</v>
      </c>
      <c r="B1279" t="s">
        <v>17</v>
      </c>
      <c r="C1279" t="s">
        <v>35</v>
      </c>
      <c r="D1279" t="s">
        <v>33</v>
      </c>
      <c r="E1279" t="s">
        <v>96</v>
      </c>
      <c r="F1279">
        <v>7.8011506555377808E-2</v>
      </c>
      <c r="G1279">
        <v>11</v>
      </c>
      <c r="H1279">
        <v>14100484</v>
      </c>
    </row>
    <row r="1280" spans="1:8" hidden="1" x14ac:dyDescent="0.35">
      <c r="A1280" t="s">
        <v>102</v>
      </c>
      <c r="B1280" t="s">
        <v>17</v>
      </c>
      <c r="C1280" t="s">
        <v>35</v>
      </c>
      <c r="D1280" t="s">
        <v>33</v>
      </c>
      <c r="E1280" t="s">
        <v>97</v>
      </c>
      <c r="F1280" t="s">
        <v>58</v>
      </c>
      <c r="G1280" t="s">
        <v>58</v>
      </c>
      <c r="H1280">
        <v>14100484</v>
      </c>
    </row>
    <row r="1281" spans="1:8" hidden="1" x14ac:dyDescent="0.35">
      <c r="A1281" t="s">
        <v>102</v>
      </c>
      <c r="B1281" t="s">
        <v>17</v>
      </c>
      <c r="C1281" t="s">
        <v>35</v>
      </c>
      <c r="D1281" t="s">
        <v>33</v>
      </c>
      <c r="E1281" t="s">
        <v>98</v>
      </c>
      <c r="F1281" t="s">
        <v>58</v>
      </c>
      <c r="G1281" t="s">
        <v>58</v>
      </c>
      <c r="H1281">
        <v>14100484</v>
      </c>
    </row>
    <row r="1282" spans="1:8" hidden="1" x14ac:dyDescent="0.35">
      <c r="A1282" t="s">
        <v>102</v>
      </c>
      <c r="B1282" t="s">
        <v>17</v>
      </c>
      <c r="C1282" t="s">
        <v>35</v>
      </c>
      <c r="D1282" t="s">
        <v>34</v>
      </c>
      <c r="E1282" t="s">
        <v>95</v>
      </c>
      <c r="F1282" t="s">
        <v>58</v>
      </c>
      <c r="G1282" t="s">
        <v>58</v>
      </c>
      <c r="H1282">
        <v>14100484</v>
      </c>
    </row>
    <row r="1283" spans="1:8" hidden="1" x14ac:dyDescent="0.35">
      <c r="A1283" t="s">
        <v>102</v>
      </c>
      <c r="B1283" t="s">
        <v>17</v>
      </c>
      <c r="C1283" t="s">
        <v>35</v>
      </c>
      <c r="D1283" t="s">
        <v>34</v>
      </c>
      <c r="E1283" t="s">
        <v>96</v>
      </c>
      <c r="F1283" t="s">
        <v>58</v>
      </c>
      <c r="G1283" t="s">
        <v>58</v>
      </c>
      <c r="H1283">
        <v>14100484</v>
      </c>
    </row>
    <row r="1284" spans="1:8" hidden="1" x14ac:dyDescent="0.35">
      <c r="A1284" t="s">
        <v>102</v>
      </c>
      <c r="B1284" t="s">
        <v>17</v>
      </c>
      <c r="C1284" t="s">
        <v>35</v>
      </c>
      <c r="D1284" t="s">
        <v>34</v>
      </c>
      <c r="E1284" t="s">
        <v>97</v>
      </c>
      <c r="F1284" t="s">
        <v>58</v>
      </c>
      <c r="G1284" t="s">
        <v>58</v>
      </c>
      <c r="H1284">
        <v>14100484</v>
      </c>
    </row>
    <row r="1285" spans="1:8" hidden="1" x14ac:dyDescent="0.35">
      <c r="A1285" t="s">
        <v>102</v>
      </c>
      <c r="B1285" t="s">
        <v>17</v>
      </c>
      <c r="C1285" t="s">
        <v>35</v>
      </c>
      <c r="D1285" t="s">
        <v>34</v>
      </c>
      <c r="E1285" t="s">
        <v>98</v>
      </c>
      <c r="F1285" t="s">
        <v>58</v>
      </c>
      <c r="G1285" t="s">
        <v>58</v>
      </c>
      <c r="H1285">
        <v>14100484</v>
      </c>
    </row>
    <row r="1286" spans="1:8" hidden="1" x14ac:dyDescent="0.35">
      <c r="A1286" t="s">
        <v>102</v>
      </c>
      <c r="B1286" t="s">
        <v>17</v>
      </c>
      <c r="C1286" t="s">
        <v>99</v>
      </c>
      <c r="D1286" t="s">
        <v>32</v>
      </c>
      <c r="E1286" t="s">
        <v>95</v>
      </c>
      <c r="F1286" t="s">
        <v>58</v>
      </c>
      <c r="G1286" t="s">
        <v>58</v>
      </c>
      <c r="H1286">
        <v>14100484</v>
      </c>
    </row>
    <row r="1287" spans="1:8" hidden="1" x14ac:dyDescent="0.35">
      <c r="A1287" t="s">
        <v>102</v>
      </c>
      <c r="B1287" t="s">
        <v>17</v>
      </c>
      <c r="C1287" t="s">
        <v>99</v>
      </c>
      <c r="D1287" t="s">
        <v>32</v>
      </c>
      <c r="E1287" t="s">
        <v>96</v>
      </c>
      <c r="F1287" t="s">
        <v>58</v>
      </c>
      <c r="G1287" t="s">
        <v>58</v>
      </c>
      <c r="H1287">
        <v>14100484</v>
      </c>
    </row>
    <row r="1288" spans="1:8" hidden="1" x14ac:dyDescent="0.35">
      <c r="A1288" t="s">
        <v>102</v>
      </c>
      <c r="B1288" t="s">
        <v>17</v>
      </c>
      <c r="C1288" t="s">
        <v>99</v>
      </c>
      <c r="D1288" t="s">
        <v>32</v>
      </c>
      <c r="E1288" t="s">
        <v>97</v>
      </c>
      <c r="F1288" t="s">
        <v>58</v>
      </c>
      <c r="G1288" t="s">
        <v>58</v>
      </c>
      <c r="H1288">
        <v>14100484</v>
      </c>
    </row>
    <row r="1289" spans="1:8" hidden="1" x14ac:dyDescent="0.35">
      <c r="A1289" t="s">
        <v>102</v>
      </c>
      <c r="B1289" t="s">
        <v>17</v>
      </c>
      <c r="C1289" t="s">
        <v>99</v>
      </c>
      <c r="D1289" t="s">
        <v>32</v>
      </c>
      <c r="E1289" t="s">
        <v>98</v>
      </c>
      <c r="F1289" t="s">
        <v>58</v>
      </c>
      <c r="G1289" t="s">
        <v>58</v>
      </c>
      <c r="H1289">
        <v>14100484</v>
      </c>
    </row>
    <row r="1290" spans="1:8" hidden="1" x14ac:dyDescent="0.35">
      <c r="A1290" t="s">
        <v>102</v>
      </c>
      <c r="B1290" t="s">
        <v>17</v>
      </c>
      <c r="C1290" t="s">
        <v>99</v>
      </c>
      <c r="D1290" t="s">
        <v>33</v>
      </c>
      <c r="E1290" t="s">
        <v>95</v>
      </c>
      <c r="F1290" t="s">
        <v>58</v>
      </c>
      <c r="G1290" t="s">
        <v>58</v>
      </c>
      <c r="H1290">
        <v>14100484</v>
      </c>
    </row>
    <row r="1291" spans="1:8" hidden="1" x14ac:dyDescent="0.35">
      <c r="A1291" t="s">
        <v>102</v>
      </c>
      <c r="B1291" t="s">
        <v>17</v>
      </c>
      <c r="C1291" t="s">
        <v>99</v>
      </c>
      <c r="D1291" t="s">
        <v>33</v>
      </c>
      <c r="E1291" t="s">
        <v>96</v>
      </c>
      <c r="F1291" t="s">
        <v>58</v>
      </c>
      <c r="G1291" t="s">
        <v>58</v>
      </c>
      <c r="H1291">
        <v>14100484</v>
      </c>
    </row>
    <row r="1292" spans="1:8" hidden="1" x14ac:dyDescent="0.35">
      <c r="A1292" t="s">
        <v>102</v>
      </c>
      <c r="B1292" t="s">
        <v>17</v>
      </c>
      <c r="C1292" t="s">
        <v>99</v>
      </c>
      <c r="D1292" t="s">
        <v>33</v>
      </c>
      <c r="E1292" t="s">
        <v>97</v>
      </c>
      <c r="F1292" t="s">
        <v>58</v>
      </c>
      <c r="G1292" t="s">
        <v>58</v>
      </c>
      <c r="H1292">
        <v>14100484</v>
      </c>
    </row>
    <row r="1293" spans="1:8" hidden="1" x14ac:dyDescent="0.35">
      <c r="A1293" t="s">
        <v>102</v>
      </c>
      <c r="B1293" t="s">
        <v>17</v>
      </c>
      <c r="C1293" t="s">
        <v>99</v>
      </c>
      <c r="D1293" t="s">
        <v>33</v>
      </c>
      <c r="E1293" t="s">
        <v>98</v>
      </c>
      <c r="F1293" t="s">
        <v>58</v>
      </c>
      <c r="G1293" t="s">
        <v>58</v>
      </c>
      <c r="H1293">
        <v>14100484</v>
      </c>
    </row>
    <row r="1294" spans="1:8" hidden="1" x14ac:dyDescent="0.35">
      <c r="A1294" t="s">
        <v>102</v>
      </c>
      <c r="B1294" t="s">
        <v>17</v>
      </c>
      <c r="C1294" t="s">
        <v>99</v>
      </c>
      <c r="D1294" t="s">
        <v>34</v>
      </c>
      <c r="E1294" t="s">
        <v>95</v>
      </c>
      <c r="F1294" t="s">
        <v>58</v>
      </c>
      <c r="G1294" t="s">
        <v>58</v>
      </c>
      <c r="H1294">
        <v>14100484</v>
      </c>
    </row>
    <row r="1295" spans="1:8" hidden="1" x14ac:dyDescent="0.35">
      <c r="A1295" t="s">
        <v>102</v>
      </c>
      <c r="B1295" t="s">
        <v>17</v>
      </c>
      <c r="C1295" t="s">
        <v>99</v>
      </c>
      <c r="D1295" t="s">
        <v>34</v>
      </c>
      <c r="E1295" t="s">
        <v>96</v>
      </c>
      <c r="F1295" t="s">
        <v>58</v>
      </c>
      <c r="G1295" t="s">
        <v>58</v>
      </c>
      <c r="H1295">
        <v>14100484</v>
      </c>
    </row>
    <row r="1296" spans="1:8" hidden="1" x14ac:dyDescent="0.35">
      <c r="A1296" t="s">
        <v>102</v>
      </c>
      <c r="B1296" t="s">
        <v>17</v>
      </c>
      <c r="C1296" t="s">
        <v>99</v>
      </c>
      <c r="D1296" t="s">
        <v>34</v>
      </c>
      <c r="E1296" t="s">
        <v>97</v>
      </c>
      <c r="F1296" t="s">
        <v>58</v>
      </c>
      <c r="G1296" t="s">
        <v>58</v>
      </c>
      <c r="H1296">
        <v>14100484</v>
      </c>
    </row>
    <row r="1297" spans="1:8" hidden="1" x14ac:dyDescent="0.35">
      <c r="A1297" t="s">
        <v>102</v>
      </c>
      <c r="B1297" t="s">
        <v>17</v>
      </c>
      <c r="C1297" t="s">
        <v>99</v>
      </c>
      <c r="D1297" t="s">
        <v>34</v>
      </c>
      <c r="E1297" t="s">
        <v>98</v>
      </c>
      <c r="F1297" t="s">
        <v>58</v>
      </c>
      <c r="G1297" t="s">
        <v>58</v>
      </c>
      <c r="H1297">
        <v>14100484</v>
      </c>
    </row>
    <row r="1298" spans="1:8" hidden="1" x14ac:dyDescent="0.35">
      <c r="A1298" t="s">
        <v>102</v>
      </c>
      <c r="B1298" t="s">
        <v>18</v>
      </c>
      <c r="C1298" t="s">
        <v>32</v>
      </c>
      <c r="D1298" t="s">
        <v>32</v>
      </c>
      <c r="E1298" t="s">
        <v>95</v>
      </c>
      <c r="F1298">
        <v>7.0919551413979834E-2</v>
      </c>
      <c r="G1298">
        <v>10</v>
      </c>
      <c r="H1298">
        <v>14100484</v>
      </c>
    </row>
    <row r="1299" spans="1:8" hidden="1" x14ac:dyDescent="0.35">
      <c r="A1299" t="s">
        <v>102</v>
      </c>
      <c r="B1299" t="s">
        <v>18</v>
      </c>
      <c r="C1299" t="s">
        <v>32</v>
      </c>
      <c r="D1299" t="s">
        <v>32</v>
      </c>
      <c r="E1299" t="s">
        <v>96</v>
      </c>
      <c r="F1299">
        <v>0.14893105796935771</v>
      </c>
      <c r="G1299">
        <v>21</v>
      </c>
      <c r="H1299">
        <v>14100484</v>
      </c>
    </row>
    <row r="1300" spans="1:8" hidden="1" x14ac:dyDescent="0.35">
      <c r="A1300" t="s">
        <v>102</v>
      </c>
      <c r="B1300" t="s">
        <v>18</v>
      </c>
      <c r="C1300" t="s">
        <v>32</v>
      </c>
      <c r="D1300" t="s">
        <v>32</v>
      </c>
      <c r="E1300" t="s">
        <v>97</v>
      </c>
      <c r="F1300">
        <v>0.15602301311075559</v>
      </c>
      <c r="G1300">
        <v>22</v>
      </c>
      <c r="H1300">
        <v>14100484</v>
      </c>
    </row>
    <row r="1301" spans="1:8" hidden="1" x14ac:dyDescent="0.35">
      <c r="A1301" t="s">
        <v>102</v>
      </c>
      <c r="B1301" t="s">
        <v>18</v>
      </c>
      <c r="C1301" t="s">
        <v>32</v>
      </c>
      <c r="D1301" t="s">
        <v>32</v>
      </c>
      <c r="E1301" t="s">
        <v>98</v>
      </c>
      <c r="F1301">
        <v>0.15602301311075559</v>
      </c>
      <c r="G1301">
        <v>22</v>
      </c>
      <c r="H1301">
        <v>14100484</v>
      </c>
    </row>
    <row r="1302" spans="1:8" hidden="1" x14ac:dyDescent="0.35">
      <c r="A1302" t="s">
        <v>102</v>
      </c>
      <c r="B1302" t="s">
        <v>18</v>
      </c>
      <c r="C1302" t="s">
        <v>32</v>
      </c>
      <c r="D1302" t="s">
        <v>33</v>
      </c>
      <c r="E1302" t="s">
        <v>95</v>
      </c>
      <c r="F1302">
        <v>7.0919551413979834E-2</v>
      </c>
      <c r="G1302">
        <v>10</v>
      </c>
      <c r="H1302">
        <v>14100484</v>
      </c>
    </row>
    <row r="1303" spans="1:8" hidden="1" x14ac:dyDescent="0.35">
      <c r="A1303" t="s">
        <v>102</v>
      </c>
      <c r="B1303" t="s">
        <v>18</v>
      </c>
      <c r="C1303" t="s">
        <v>32</v>
      </c>
      <c r="D1303" t="s">
        <v>33</v>
      </c>
      <c r="E1303" t="s">
        <v>96</v>
      </c>
      <c r="F1303">
        <v>0.13474714768656171</v>
      </c>
      <c r="G1303">
        <v>19</v>
      </c>
      <c r="H1303">
        <v>14100484</v>
      </c>
    </row>
    <row r="1304" spans="1:8" hidden="1" x14ac:dyDescent="0.35">
      <c r="A1304" t="s">
        <v>102</v>
      </c>
      <c r="B1304" t="s">
        <v>18</v>
      </c>
      <c r="C1304" t="s">
        <v>32</v>
      </c>
      <c r="D1304" t="s">
        <v>33</v>
      </c>
      <c r="E1304" t="s">
        <v>97</v>
      </c>
      <c r="F1304">
        <v>0.15602301311075559</v>
      </c>
      <c r="G1304">
        <v>22</v>
      </c>
      <c r="H1304">
        <v>14100484</v>
      </c>
    </row>
    <row r="1305" spans="1:8" hidden="1" x14ac:dyDescent="0.35">
      <c r="A1305" t="s">
        <v>102</v>
      </c>
      <c r="B1305" t="s">
        <v>18</v>
      </c>
      <c r="C1305" t="s">
        <v>32</v>
      </c>
      <c r="D1305" t="s">
        <v>33</v>
      </c>
      <c r="E1305" t="s">
        <v>98</v>
      </c>
      <c r="F1305">
        <v>0.15602301311075559</v>
      </c>
      <c r="G1305">
        <v>22</v>
      </c>
      <c r="H1305">
        <v>14100484</v>
      </c>
    </row>
    <row r="1306" spans="1:8" hidden="1" x14ac:dyDescent="0.35">
      <c r="A1306" t="s">
        <v>102</v>
      </c>
      <c r="B1306" t="s">
        <v>18</v>
      </c>
      <c r="C1306" t="s">
        <v>32</v>
      </c>
      <c r="D1306" t="s">
        <v>34</v>
      </c>
      <c r="E1306" t="s">
        <v>95</v>
      </c>
      <c r="F1306" t="s">
        <v>58</v>
      </c>
      <c r="G1306" t="s">
        <v>58</v>
      </c>
      <c r="H1306">
        <v>14100484</v>
      </c>
    </row>
    <row r="1307" spans="1:8" hidden="1" x14ac:dyDescent="0.35">
      <c r="A1307" t="s">
        <v>102</v>
      </c>
      <c r="B1307" t="s">
        <v>18</v>
      </c>
      <c r="C1307" t="s">
        <v>32</v>
      </c>
      <c r="D1307" t="s">
        <v>34</v>
      </c>
      <c r="E1307" t="s">
        <v>96</v>
      </c>
      <c r="F1307" t="s">
        <v>58</v>
      </c>
      <c r="G1307" t="s">
        <v>58</v>
      </c>
      <c r="H1307">
        <v>14100484</v>
      </c>
    </row>
    <row r="1308" spans="1:8" hidden="1" x14ac:dyDescent="0.35">
      <c r="A1308" t="s">
        <v>102</v>
      </c>
      <c r="B1308" t="s">
        <v>18</v>
      </c>
      <c r="C1308" t="s">
        <v>32</v>
      </c>
      <c r="D1308" t="s">
        <v>34</v>
      </c>
      <c r="E1308" t="s">
        <v>97</v>
      </c>
      <c r="F1308" t="s">
        <v>58</v>
      </c>
      <c r="G1308" t="s">
        <v>58</v>
      </c>
      <c r="H1308">
        <v>14100484</v>
      </c>
    </row>
    <row r="1309" spans="1:8" hidden="1" x14ac:dyDescent="0.35">
      <c r="A1309" t="s">
        <v>102</v>
      </c>
      <c r="B1309" t="s">
        <v>18</v>
      </c>
      <c r="C1309" t="s">
        <v>32</v>
      </c>
      <c r="D1309" t="s">
        <v>34</v>
      </c>
      <c r="E1309" t="s">
        <v>98</v>
      </c>
      <c r="F1309" t="s">
        <v>58</v>
      </c>
      <c r="G1309" t="s">
        <v>58</v>
      </c>
      <c r="H1309">
        <v>14100484</v>
      </c>
    </row>
    <row r="1310" spans="1:8" hidden="1" x14ac:dyDescent="0.35">
      <c r="A1310" t="s">
        <v>102</v>
      </c>
      <c r="B1310" t="s">
        <v>18</v>
      </c>
      <c r="C1310" t="s">
        <v>36</v>
      </c>
      <c r="D1310" t="s">
        <v>32</v>
      </c>
      <c r="E1310" t="s">
        <v>95</v>
      </c>
      <c r="F1310" t="s">
        <v>58</v>
      </c>
      <c r="G1310" t="s">
        <v>58</v>
      </c>
      <c r="H1310">
        <v>14100484</v>
      </c>
    </row>
    <row r="1311" spans="1:8" hidden="1" x14ac:dyDescent="0.35">
      <c r="A1311" t="s">
        <v>102</v>
      </c>
      <c r="B1311" t="s">
        <v>18</v>
      </c>
      <c r="C1311" t="s">
        <v>36</v>
      </c>
      <c r="D1311" t="s">
        <v>32</v>
      </c>
      <c r="E1311" t="s">
        <v>96</v>
      </c>
      <c r="F1311" t="s">
        <v>58</v>
      </c>
      <c r="G1311" t="s">
        <v>58</v>
      </c>
      <c r="H1311">
        <v>14100484</v>
      </c>
    </row>
    <row r="1312" spans="1:8" hidden="1" x14ac:dyDescent="0.35">
      <c r="A1312" t="s">
        <v>102</v>
      </c>
      <c r="B1312" t="s">
        <v>18</v>
      </c>
      <c r="C1312" t="s">
        <v>36</v>
      </c>
      <c r="D1312" t="s">
        <v>32</v>
      </c>
      <c r="E1312" t="s">
        <v>97</v>
      </c>
      <c r="F1312" t="s">
        <v>58</v>
      </c>
      <c r="G1312" t="s">
        <v>58</v>
      </c>
      <c r="H1312">
        <v>14100484</v>
      </c>
    </row>
    <row r="1313" spans="1:8" hidden="1" x14ac:dyDescent="0.35">
      <c r="A1313" t="s">
        <v>102</v>
      </c>
      <c r="B1313" t="s">
        <v>18</v>
      </c>
      <c r="C1313" t="s">
        <v>36</v>
      </c>
      <c r="D1313" t="s">
        <v>32</v>
      </c>
      <c r="E1313" t="s">
        <v>98</v>
      </c>
      <c r="F1313" t="s">
        <v>58</v>
      </c>
      <c r="G1313" t="s">
        <v>58</v>
      </c>
      <c r="H1313">
        <v>14100484</v>
      </c>
    </row>
    <row r="1314" spans="1:8" hidden="1" x14ac:dyDescent="0.35">
      <c r="A1314" t="s">
        <v>102</v>
      </c>
      <c r="B1314" t="s">
        <v>18</v>
      </c>
      <c r="C1314" t="s">
        <v>36</v>
      </c>
      <c r="D1314" t="s">
        <v>33</v>
      </c>
      <c r="E1314" t="s">
        <v>95</v>
      </c>
      <c r="F1314" t="s">
        <v>58</v>
      </c>
      <c r="G1314" t="s">
        <v>58</v>
      </c>
      <c r="H1314">
        <v>14100484</v>
      </c>
    </row>
    <row r="1315" spans="1:8" hidden="1" x14ac:dyDescent="0.35">
      <c r="A1315" t="s">
        <v>102</v>
      </c>
      <c r="B1315" t="s">
        <v>18</v>
      </c>
      <c r="C1315" t="s">
        <v>36</v>
      </c>
      <c r="D1315" t="s">
        <v>33</v>
      </c>
      <c r="E1315" t="s">
        <v>96</v>
      </c>
      <c r="F1315" t="s">
        <v>58</v>
      </c>
      <c r="G1315" t="s">
        <v>58</v>
      </c>
      <c r="H1315">
        <v>14100484</v>
      </c>
    </row>
    <row r="1316" spans="1:8" hidden="1" x14ac:dyDescent="0.35">
      <c r="A1316" t="s">
        <v>102</v>
      </c>
      <c r="B1316" t="s">
        <v>18</v>
      </c>
      <c r="C1316" t="s">
        <v>36</v>
      </c>
      <c r="D1316" t="s">
        <v>33</v>
      </c>
      <c r="E1316" t="s">
        <v>97</v>
      </c>
      <c r="F1316" t="s">
        <v>58</v>
      </c>
      <c r="G1316" t="s">
        <v>58</v>
      </c>
      <c r="H1316">
        <v>14100484</v>
      </c>
    </row>
    <row r="1317" spans="1:8" hidden="1" x14ac:dyDescent="0.35">
      <c r="A1317" t="s">
        <v>102</v>
      </c>
      <c r="B1317" t="s">
        <v>18</v>
      </c>
      <c r="C1317" t="s">
        <v>36</v>
      </c>
      <c r="D1317" t="s">
        <v>33</v>
      </c>
      <c r="E1317" t="s">
        <v>98</v>
      </c>
      <c r="F1317" t="s">
        <v>58</v>
      </c>
      <c r="G1317" t="s">
        <v>58</v>
      </c>
      <c r="H1317">
        <v>14100484</v>
      </c>
    </row>
    <row r="1318" spans="1:8" hidden="1" x14ac:dyDescent="0.35">
      <c r="A1318" t="s">
        <v>102</v>
      </c>
      <c r="B1318" t="s">
        <v>18</v>
      </c>
      <c r="C1318" t="s">
        <v>36</v>
      </c>
      <c r="D1318" t="s">
        <v>34</v>
      </c>
      <c r="E1318" t="s">
        <v>95</v>
      </c>
      <c r="F1318" t="s">
        <v>58</v>
      </c>
      <c r="G1318" t="s">
        <v>58</v>
      </c>
      <c r="H1318">
        <v>14100484</v>
      </c>
    </row>
    <row r="1319" spans="1:8" hidden="1" x14ac:dyDescent="0.35">
      <c r="A1319" t="s">
        <v>102</v>
      </c>
      <c r="B1319" t="s">
        <v>18</v>
      </c>
      <c r="C1319" t="s">
        <v>36</v>
      </c>
      <c r="D1319" t="s">
        <v>34</v>
      </c>
      <c r="E1319" t="s">
        <v>96</v>
      </c>
      <c r="F1319" t="s">
        <v>58</v>
      </c>
      <c r="G1319" t="s">
        <v>58</v>
      </c>
      <c r="H1319">
        <v>14100484</v>
      </c>
    </row>
    <row r="1320" spans="1:8" hidden="1" x14ac:dyDescent="0.35">
      <c r="A1320" t="s">
        <v>102</v>
      </c>
      <c r="B1320" t="s">
        <v>18</v>
      </c>
      <c r="C1320" t="s">
        <v>36</v>
      </c>
      <c r="D1320" t="s">
        <v>34</v>
      </c>
      <c r="E1320" t="s">
        <v>97</v>
      </c>
      <c r="F1320" t="s">
        <v>58</v>
      </c>
      <c r="G1320" t="s">
        <v>58</v>
      </c>
      <c r="H1320">
        <v>14100484</v>
      </c>
    </row>
    <row r="1321" spans="1:8" hidden="1" x14ac:dyDescent="0.35">
      <c r="A1321" t="s">
        <v>102</v>
      </c>
      <c r="B1321" t="s">
        <v>18</v>
      </c>
      <c r="C1321" t="s">
        <v>36</v>
      </c>
      <c r="D1321" t="s">
        <v>34</v>
      </c>
      <c r="E1321" t="s">
        <v>98</v>
      </c>
      <c r="F1321" t="s">
        <v>58</v>
      </c>
      <c r="G1321" t="s">
        <v>58</v>
      </c>
      <c r="H1321">
        <v>14100484</v>
      </c>
    </row>
    <row r="1322" spans="1:8" hidden="1" x14ac:dyDescent="0.35">
      <c r="A1322" t="s">
        <v>102</v>
      </c>
      <c r="B1322" t="s">
        <v>18</v>
      </c>
      <c r="C1322" t="s">
        <v>35</v>
      </c>
      <c r="D1322" t="s">
        <v>32</v>
      </c>
      <c r="E1322" t="s">
        <v>95</v>
      </c>
      <c r="F1322" t="s">
        <v>58</v>
      </c>
      <c r="G1322" t="s">
        <v>58</v>
      </c>
      <c r="H1322">
        <v>14100484</v>
      </c>
    </row>
    <row r="1323" spans="1:8" hidden="1" x14ac:dyDescent="0.35">
      <c r="A1323" t="s">
        <v>102</v>
      </c>
      <c r="B1323" t="s">
        <v>18</v>
      </c>
      <c r="C1323" t="s">
        <v>35</v>
      </c>
      <c r="D1323" t="s">
        <v>32</v>
      </c>
      <c r="E1323" t="s">
        <v>96</v>
      </c>
      <c r="F1323" t="s">
        <v>58</v>
      </c>
      <c r="G1323" t="s">
        <v>58</v>
      </c>
      <c r="H1323">
        <v>14100484</v>
      </c>
    </row>
    <row r="1324" spans="1:8" hidden="1" x14ac:dyDescent="0.35">
      <c r="A1324" t="s">
        <v>102</v>
      </c>
      <c r="B1324" t="s">
        <v>18</v>
      </c>
      <c r="C1324" t="s">
        <v>35</v>
      </c>
      <c r="D1324" t="s">
        <v>32</v>
      </c>
      <c r="E1324" t="s">
        <v>97</v>
      </c>
      <c r="F1324">
        <v>8.5103461696775795E-2</v>
      </c>
      <c r="G1324">
        <v>12</v>
      </c>
      <c r="H1324">
        <v>14100484</v>
      </c>
    </row>
    <row r="1325" spans="1:8" hidden="1" x14ac:dyDescent="0.35">
      <c r="A1325" t="s">
        <v>102</v>
      </c>
      <c r="B1325" t="s">
        <v>18</v>
      </c>
      <c r="C1325" t="s">
        <v>35</v>
      </c>
      <c r="D1325" t="s">
        <v>32</v>
      </c>
      <c r="E1325" t="s">
        <v>98</v>
      </c>
      <c r="F1325" t="s">
        <v>58</v>
      </c>
      <c r="G1325" t="s">
        <v>58</v>
      </c>
      <c r="H1325">
        <v>14100484</v>
      </c>
    </row>
    <row r="1326" spans="1:8" hidden="1" x14ac:dyDescent="0.35">
      <c r="A1326" t="s">
        <v>102</v>
      </c>
      <c r="B1326" t="s">
        <v>18</v>
      </c>
      <c r="C1326" t="s">
        <v>35</v>
      </c>
      <c r="D1326" t="s">
        <v>33</v>
      </c>
      <c r="E1326" t="s">
        <v>95</v>
      </c>
      <c r="F1326" t="s">
        <v>58</v>
      </c>
      <c r="G1326" t="s">
        <v>58</v>
      </c>
      <c r="H1326">
        <v>14100484</v>
      </c>
    </row>
    <row r="1327" spans="1:8" hidden="1" x14ac:dyDescent="0.35">
      <c r="A1327" t="s">
        <v>102</v>
      </c>
      <c r="B1327" t="s">
        <v>18</v>
      </c>
      <c r="C1327" t="s">
        <v>35</v>
      </c>
      <c r="D1327" t="s">
        <v>33</v>
      </c>
      <c r="E1327" t="s">
        <v>96</v>
      </c>
      <c r="F1327" t="s">
        <v>58</v>
      </c>
      <c r="G1327" t="s">
        <v>58</v>
      </c>
      <c r="H1327">
        <v>14100484</v>
      </c>
    </row>
    <row r="1328" spans="1:8" hidden="1" x14ac:dyDescent="0.35">
      <c r="A1328" t="s">
        <v>102</v>
      </c>
      <c r="B1328" t="s">
        <v>18</v>
      </c>
      <c r="C1328" t="s">
        <v>35</v>
      </c>
      <c r="D1328" t="s">
        <v>33</v>
      </c>
      <c r="E1328" t="s">
        <v>97</v>
      </c>
      <c r="F1328">
        <v>8.5103461696775795E-2</v>
      </c>
      <c r="G1328">
        <v>12</v>
      </c>
      <c r="H1328">
        <v>14100484</v>
      </c>
    </row>
    <row r="1329" spans="1:8" hidden="1" x14ac:dyDescent="0.35">
      <c r="A1329" t="s">
        <v>102</v>
      </c>
      <c r="B1329" t="s">
        <v>18</v>
      </c>
      <c r="C1329" t="s">
        <v>35</v>
      </c>
      <c r="D1329" t="s">
        <v>33</v>
      </c>
      <c r="E1329" t="s">
        <v>98</v>
      </c>
      <c r="F1329" t="s">
        <v>58</v>
      </c>
      <c r="G1329" t="s">
        <v>58</v>
      </c>
      <c r="H1329">
        <v>14100484</v>
      </c>
    </row>
    <row r="1330" spans="1:8" hidden="1" x14ac:dyDescent="0.35">
      <c r="A1330" t="s">
        <v>102</v>
      </c>
      <c r="B1330" t="s">
        <v>18</v>
      </c>
      <c r="C1330" t="s">
        <v>35</v>
      </c>
      <c r="D1330" t="s">
        <v>34</v>
      </c>
      <c r="E1330" t="s">
        <v>95</v>
      </c>
      <c r="F1330" t="s">
        <v>58</v>
      </c>
      <c r="G1330" t="s">
        <v>58</v>
      </c>
      <c r="H1330">
        <v>14100484</v>
      </c>
    </row>
    <row r="1331" spans="1:8" hidden="1" x14ac:dyDescent="0.35">
      <c r="A1331" t="s">
        <v>102</v>
      </c>
      <c r="B1331" t="s">
        <v>18</v>
      </c>
      <c r="C1331" t="s">
        <v>35</v>
      </c>
      <c r="D1331" t="s">
        <v>34</v>
      </c>
      <c r="E1331" t="s">
        <v>96</v>
      </c>
      <c r="F1331" t="s">
        <v>58</v>
      </c>
      <c r="G1331" t="s">
        <v>58</v>
      </c>
      <c r="H1331">
        <v>14100484</v>
      </c>
    </row>
    <row r="1332" spans="1:8" hidden="1" x14ac:dyDescent="0.35">
      <c r="A1332" t="s">
        <v>102</v>
      </c>
      <c r="B1332" t="s">
        <v>18</v>
      </c>
      <c r="C1332" t="s">
        <v>35</v>
      </c>
      <c r="D1332" t="s">
        <v>34</v>
      </c>
      <c r="E1332" t="s">
        <v>97</v>
      </c>
      <c r="F1332" t="s">
        <v>58</v>
      </c>
      <c r="G1332" t="s">
        <v>58</v>
      </c>
      <c r="H1332">
        <v>14100484</v>
      </c>
    </row>
    <row r="1333" spans="1:8" hidden="1" x14ac:dyDescent="0.35">
      <c r="A1333" t="s">
        <v>102</v>
      </c>
      <c r="B1333" t="s">
        <v>18</v>
      </c>
      <c r="C1333" t="s">
        <v>35</v>
      </c>
      <c r="D1333" t="s">
        <v>34</v>
      </c>
      <c r="E1333" t="s">
        <v>98</v>
      </c>
      <c r="F1333" t="s">
        <v>58</v>
      </c>
      <c r="G1333" t="s">
        <v>58</v>
      </c>
      <c r="H1333">
        <v>14100484</v>
      </c>
    </row>
    <row r="1334" spans="1:8" hidden="1" x14ac:dyDescent="0.35">
      <c r="A1334" t="s">
        <v>102</v>
      </c>
      <c r="B1334" t="s">
        <v>18</v>
      </c>
      <c r="C1334" t="s">
        <v>99</v>
      </c>
      <c r="D1334" t="s">
        <v>32</v>
      </c>
      <c r="E1334" t="s">
        <v>95</v>
      </c>
      <c r="F1334" t="s">
        <v>58</v>
      </c>
      <c r="G1334" t="s">
        <v>58</v>
      </c>
      <c r="H1334">
        <v>14100484</v>
      </c>
    </row>
    <row r="1335" spans="1:8" hidden="1" x14ac:dyDescent="0.35">
      <c r="A1335" t="s">
        <v>102</v>
      </c>
      <c r="B1335" t="s">
        <v>18</v>
      </c>
      <c r="C1335" t="s">
        <v>99</v>
      </c>
      <c r="D1335" t="s">
        <v>32</v>
      </c>
      <c r="E1335" t="s">
        <v>96</v>
      </c>
      <c r="F1335" t="s">
        <v>58</v>
      </c>
      <c r="G1335" t="s">
        <v>58</v>
      </c>
      <c r="H1335">
        <v>14100484</v>
      </c>
    </row>
    <row r="1336" spans="1:8" hidden="1" x14ac:dyDescent="0.35">
      <c r="A1336" t="s">
        <v>102</v>
      </c>
      <c r="B1336" t="s">
        <v>18</v>
      </c>
      <c r="C1336" t="s">
        <v>99</v>
      </c>
      <c r="D1336" t="s">
        <v>32</v>
      </c>
      <c r="E1336" t="s">
        <v>97</v>
      </c>
      <c r="F1336" t="s">
        <v>58</v>
      </c>
      <c r="G1336" t="s">
        <v>58</v>
      </c>
      <c r="H1336">
        <v>14100484</v>
      </c>
    </row>
    <row r="1337" spans="1:8" hidden="1" x14ac:dyDescent="0.35">
      <c r="A1337" t="s">
        <v>102</v>
      </c>
      <c r="B1337" t="s">
        <v>18</v>
      </c>
      <c r="C1337" t="s">
        <v>99</v>
      </c>
      <c r="D1337" t="s">
        <v>32</v>
      </c>
      <c r="E1337" t="s">
        <v>98</v>
      </c>
      <c r="F1337">
        <v>7.0919551413979834E-2</v>
      </c>
      <c r="G1337">
        <v>10</v>
      </c>
      <c r="H1337">
        <v>14100484</v>
      </c>
    </row>
    <row r="1338" spans="1:8" hidden="1" x14ac:dyDescent="0.35">
      <c r="A1338" t="s">
        <v>102</v>
      </c>
      <c r="B1338" t="s">
        <v>18</v>
      </c>
      <c r="C1338" t="s">
        <v>99</v>
      </c>
      <c r="D1338" t="s">
        <v>33</v>
      </c>
      <c r="E1338" t="s">
        <v>95</v>
      </c>
      <c r="F1338" t="s">
        <v>58</v>
      </c>
      <c r="G1338" t="s">
        <v>58</v>
      </c>
      <c r="H1338">
        <v>14100484</v>
      </c>
    </row>
    <row r="1339" spans="1:8" hidden="1" x14ac:dyDescent="0.35">
      <c r="A1339" t="s">
        <v>102</v>
      </c>
      <c r="B1339" t="s">
        <v>18</v>
      </c>
      <c r="C1339" t="s">
        <v>99</v>
      </c>
      <c r="D1339" t="s">
        <v>33</v>
      </c>
      <c r="E1339" t="s">
        <v>96</v>
      </c>
      <c r="F1339" t="s">
        <v>58</v>
      </c>
      <c r="G1339" t="s">
        <v>58</v>
      </c>
      <c r="H1339">
        <v>14100484</v>
      </c>
    </row>
    <row r="1340" spans="1:8" hidden="1" x14ac:dyDescent="0.35">
      <c r="A1340" t="s">
        <v>102</v>
      </c>
      <c r="B1340" t="s">
        <v>18</v>
      </c>
      <c r="C1340" t="s">
        <v>99</v>
      </c>
      <c r="D1340" t="s">
        <v>33</v>
      </c>
      <c r="E1340" t="s">
        <v>97</v>
      </c>
      <c r="F1340" t="s">
        <v>58</v>
      </c>
      <c r="G1340" t="s">
        <v>58</v>
      </c>
      <c r="H1340">
        <v>14100484</v>
      </c>
    </row>
    <row r="1341" spans="1:8" hidden="1" x14ac:dyDescent="0.35">
      <c r="A1341" t="s">
        <v>102</v>
      </c>
      <c r="B1341" t="s">
        <v>18</v>
      </c>
      <c r="C1341" t="s">
        <v>99</v>
      </c>
      <c r="D1341" t="s">
        <v>33</v>
      </c>
      <c r="E1341" t="s">
        <v>98</v>
      </c>
      <c r="F1341">
        <v>7.0919551413979834E-2</v>
      </c>
      <c r="G1341">
        <v>10</v>
      </c>
      <c r="H1341">
        <v>14100484</v>
      </c>
    </row>
    <row r="1342" spans="1:8" hidden="1" x14ac:dyDescent="0.35">
      <c r="A1342" t="s">
        <v>102</v>
      </c>
      <c r="B1342" t="s">
        <v>18</v>
      </c>
      <c r="C1342" t="s">
        <v>99</v>
      </c>
      <c r="D1342" t="s">
        <v>34</v>
      </c>
      <c r="E1342" t="s">
        <v>95</v>
      </c>
      <c r="F1342" t="s">
        <v>58</v>
      </c>
      <c r="G1342" t="s">
        <v>58</v>
      </c>
      <c r="H1342">
        <v>14100484</v>
      </c>
    </row>
    <row r="1343" spans="1:8" hidden="1" x14ac:dyDescent="0.35">
      <c r="A1343" t="s">
        <v>102</v>
      </c>
      <c r="B1343" t="s">
        <v>18</v>
      </c>
      <c r="C1343" t="s">
        <v>99</v>
      </c>
      <c r="D1343" t="s">
        <v>34</v>
      </c>
      <c r="E1343" t="s">
        <v>96</v>
      </c>
      <c r="F1343" t="s">
        <v>58</v>
      </c>
      <c r="G1343" t="s">
        <v>58</v>
      </c>
      <c r="H1343">
        <v>14100484</v>
      </c>
    </row>
    <row r="1344" spans="1:8" hidden="1" x14ac:dyDescent="0.35">
      <c r="A1344" t="s">
        <v>102</v>
      </c>
      <c r="B1344" t="s">
        <v>18</v>
      </c>
      <c r="C1344" t="s">
        <v>99</v>
      </c>
      <c r="D1344" t="s">
        <v>34</v>
      </c>
      <c r="E1344" t="s">
        <v>97</v>
      </c>
      <c r="F1344" t="s">
        <v>58</v>
      </c>
      <c r="G1344" t="s">
        <v>58</v>
      </c>
      <c r="H1344">
        <v>14100484</v>
      </c>
    </row>
    <row r="1345" spans="1:8" hidden="1" x14ac:dyDescent="0.35">
      <c r="A1345" t="s">
        <v>102</v>
      </c>
      <c r="B1345" t="s">
        <v>18</v>
      </c>
      <c r="C1345" t="s">
        <v>99</v>
      </c>
      <c r="D1345" t="s">
        <v>34</v>
      </c>
      <c r="E1345" t="s">
        <v>98</v>
      </c>
      <c r="F1345" t="s">
        <v>58</v>
      </c>
      <c r="G1345" t="s">
        <v>58</v>
      </c>
      <c r="H1345">
        <v>14100484</v>
      </c>
    </row>
    <row r="1346" spans="1:8" hidden="1" x14ac:dyDescent="0.35">
      <c r="A1346" t="s">
        <v>102</v>
      </c>
      <c r="B1346" t="s">
        <v>19</v>
      </c>
      <c r="C1346" t="s">
        <v>32</v>
      </c>
      <c r="D1346" t="s">
        <v>32</v>
      </c>
      <c r="E1346" t="s">
        <v>95</v>
      </c>
      <c r="F1346">
        <v>0.15602301311075559</v>
      </c>
      <c r="G1346">
        <v>22</v>
      </c>
      <c r="H1346">
        <v>14100484</v>
      </c>
    </row>
    <row r="1347" spans="1:8" hidden="1" x14ac:dyDescent="0.35">
      <c r="A1347" t="s">
        <v>102</v>
      </c>
      <c r="B1347" t="s">
        <v>19</v>
      </c>
      <c r="C1347" t="s">
        <v>32</v>
      </c>
      <c r="D1347" t="s">
        <v>32</v>
      </c>
      <c r="E1347" t="s">
        <v>96</v>
      </c>
      <c r="F1347">
        <v>0.12056323740376571</v>
      </c>
      <c r="G1347">
        <v>17</v>
      </c>
      <c r="H1347">
        <v>14100484</v>
      </c>
    </row>
    <row r="1348" spans="1:8" hidden="1" x14ac:dyDescent="0.35">
      <c r="A1348" t="s">
        <v>102</v>
      </c>
      <c r="B1348" t="s">
        <v>19</v>
      </c>
      <c r="C1348" t="s">
        <v>32</v>
      </c>
      <c r="D1348" t="s">
        <v>32</v>
      </c>
      <c r="E1348" t="s">
        <v>97</v>
      </c>
      <c r="F1348">
        <v>0.12765519254516369</v>
      </c>
      <c r="G1348">
        <v>18</v>
      </c>
      <c r="H1348">
        <v>14100484</v>
      </c>
    </row>
    <row r="1349" spans="1:8" hidden="1" x14ac:dyDescent="0.35">
      <c r="A1349" t="s">
        <v>102</v>
      </c>
      <c r="B1349" t="s">
        <v>19</v>
      </c>
      <c r="C1349" t="s">
        <v>32</v>
      </c>
      <c r="D1349" t="s">
        <v>32</v>
      </c>
      <c r="E1349" t="s">
        <v>98</v>
      </c>
      <c r="F1349">
        <v>0.12056323740376571</v>
      </c>
      <c r="G1349">
        <v>17</v>
      </c>
      <c r="H1349">
        <v>14100484</v>
      </c>
    </row>
    <row r="1350" spans="1:8" hidden="1" x14ac:dyDescent="0.35">
      <c r="A1350" t="s">
        <v>102</v>
      </c>
      <c r="B1350" t="s">
        <v>19</v>
      </c>
      <c r="C1350" t="s">
        <v>32</v>
      </c>
      <c r="D1350" t="s">
        <v>33</v>
      </c>
      <c r="E1350" t="s">
        <v>95</v>
      </c>
      <c r="F1350">
        <v>0.14893105796935771</v>
      </c>
      <c r="G1350">
        <v>21</v>
      </c>
      <c r="H1350">
        <v>14100484</v>
      </c>
    </row>
    <row r="1351" spans="1:8" hidden="1" x14ac:dyDescent="0.35">
      <c r="A1351" t="s">
        <v>102</v>
      </c>
      <c r="B1351" t="s">
        <v>19</v>
      </c>
      <c r="C1351" t="s">
        <v>32</v>
      </c>
      <c r="D1351" t="s">
        <v>33</v>
      </c>
      <c r="E1351" t="s">
        <v>96</v>
      </c>
      <c r="F1351">
        <v>0.12056323740376571</v>
      </c>
      <c r="G1351">
        <v>17</v>
      </c>
      <c r="H1351">
        <v>14100484</v>
      </c>
    </row>
    <row r="1352" spans="1:8" hidden="1" x14ac:dyDescent="0.35">
      <c r="A1352" t="s">
        <v>102</v>
      </c>
      <c r="B1352" t="s">
        <v>19</v>
      </c>
      <c r="C1352" t="s">
        <v>32</v>
      </c>
      <c r="D1352" t="s">
        <v>33</v>
      </c>
      <c r="E1352" t="s">
        <v>97</v>
      </c>
      <c r="F1352">
        <v>0.12765519254516369</v>
      </c>
      <c r="G1352">
        <v>18</v>
      </c>
      <c r="H1352">
        <v>14100484</v>
      </c>
    </row>
    <row r="1353" spans="1:8" hidden="1" x14ac:dyDescent="0.35">
      <c r="A1353" t="s">
        <v>102</v>
      </c>
      <c r="B1353" t="s">
        <v>19</v>
      </c>
      <c r="C1353" t="s">
        <v>32</v>
      </c>
      <c r="D1353" t="s">
        <v>33</v>
      </c>
      <c r="E1353" t="s">
        <v>98</v>
      </c>
      <c r="F1353">
        <v>0.12056323740376571</v>
      </c>
      <c r="G1353">
        <v>17</v>
      </c>
      <c r="H1353">
        <v>14100484</v>
      </c>
    </row>
    <row r="1354" spans="1:8" hidden="1" x14ac:dyDescent="0.35">
      <c r="A1354" t="s">
        <v>102</v>
      </c>
      <c r="B1354" t="s">
        <v>19</v>
      </c>
      <c r="C1354" t="s">
        <v>32</v>
      </c>
      <c r="D1354" t="s">
        <v>34</v>
      </c>
      <c r="E1354" t="s">
        <v>95</v>
      </c>
      <c r="F1354" t="s">
        <v>58</v>
      </c>
      <c r="G1354" t="s">
        <v>58</v>
      </c>
      <c r="H1354">
        <v>14100484</v>
      </c>
    </row>
    <row r="1355" spans="1:8" hidden="1" x14ac:dyDescent="0.35">
      <c r="A1355" t="s">
        <v>102</v>
      </c>
      <c r="B1355" t="s">
        <v>19</v>
      </c>
      <c r="C1355" t="s">
        <v>32</v>
      </c>
      <c r="D1355" t="s">
        <v>34</v>
      </c>
      <c r="E1355" t="s">
        <v>96</v>
      </c>
      <c r="F1355" t="s">
        <v>58</v>
      </c>
      <c r="G1355" t="s">
        <v>58</v>
      </c>
      <c r="H1355">
        <v>14100484</v>
      </c>
    </row>
    <row r="1356" spans="1:8" hidden="1" x14ac:dyDescent="0.35">
      <c r="A1356" t="s">
        <v>102</v>
      </c>
      <c r="B1356" t="s">
        <v>19</v>
      </c>
      <c r="C1356" t="s">
        <v>32</v>
      </c>
      <c r="D1356" t="s">
        <v>34</v>
      </c>
      <c r="E1356" t="s">
        <v>97</v>
      </c>
      <c r="F1356" t="s">
        <v>58</v>
      </c>
      <c r="G1356" t="s">
        <v>58</v>
      </c>
      <c r="H1356">
        <v>14100484</v>
      </c>
    </row>
    <row r="1357" spans="1:8" hidden="1" x14ac:dyDescent="0.35">
      <c r="A1357" t="s">
        <v>102</v>
      </c>
      <c r="B1357" t="s">
        <v>19</v>
      </c>
      <c r="C1357" t="s">
        <v>32</v>
      </c>
      <c r="D1357" t="s">
        <v>34</v>
      </c>
      <c r="E1357" t="s">
        <v>98</v>
      </c>
      <c r="F1357" t="s">
        <v>58</v>
      </c>
      <c r="G1357" t="s">
        <v>58</v>
      </c>
      <c r="H1357">
        <v>14100484</v>
      </c>
    </row>
    <row r="1358" spans="1:8" hidden="1" x14ac:dyDescent="0.35">
      <c r="A1358" t="s">
        <v>102</v>
      </c>
      <c r="B1358" t="s">
        <v>19</v>
      </c>
      <c r="C1358" t="s">
        <v>36</v>
      </c>
      <c r="D1358" t="s">
        <v>32</v>
      </c>
      <c r="E1358" t="s">
        <v>95</v>
      </c>
      <c r="F1358" t="s">
        <v>58</v>
      </c>
      <c r="G1358" t="s">
        <v>58</v>
      </c>
      <c r="H1358">
        <v>14100484</v>
      </c>
    </row>
    <row r="1359" spans="1:8" hidden="1" x14ac:dyDescent="0.35">
      <c r="A1359" t="s">
        <v>102</v>
      </c>
      <c r="B1359" t="s">
        <v>19</v>
      </c>
      <c r="C1359" t="s">
        <v>36</v>
      </c>
      <c r="D1359" t="s">
        <v>32</v>
      </c>
      <c r="E1359" t="s">
        <v>96</v>
      </c>
      <c r="F1359" t="s">
        <v>58</v>
      </c>
      <c r="G1359" t="s">
        <v>58</v>
      </c>
      <c r="H1359">
        <v>14100484</v>
      </c>
    </row>
    <row r="1360" spans="1:8" hidden="1" x14ac:dyDescent="0.35">
      <c r="A1360" t="s">
        <v>102</v>
      </c>
      <c r="B1360" t="s">
        <v>19</v>
      </c>
      <c r="C1360" t="s">
        <v>36</v>
      </c>
      <c r="D1360" t="s">
        <v>32</v>
      </c>
      <c r="E1360" t="s">
        <v>97</v>
      </c>
      <c r="F1360" t="s">
        <v>58</v>
      </c>
      <c r="G1360" t="s">
        <v>58</v>
      </c>
      <c r="H1360">
        <v>14100484</v>
      </c>
    </row>
    <row r="1361" spans="1:8" hidden="1" x14ac:dyDescent="0.35">
      <c r="A1361" t="s">
        <v>102</v>
      </c>
      <c r="B1361" t="s">
        <v>19</v>
      </c>
      <c r="C1361" t="s">
        <v>36</v>
      </c>
      <c r="D1361" t="s">
        <v>32</v>
      </c>
      <c r="E1361" t="s">
        <v>98</v>
      </c>
      <c r="F1361" t="s">
        <v>58</v>
      </c>
      <c r="G1361" t="s">
        <v>58</v>
      </c>
      <c r="H1361">
        <v>14100484</v>
      </c>
    </row>
    <row r="1362" spans="1:8" hidden="1" x14ac:dyDescent="0.35">
      <c r="A1362" t="s">
        <v>102</v>
      </c>
      <c r="B1362" t="s">
        <v>19</v>
      </c>
      <c r="C1362" t="s">
        <v>36</v>
      </c>
      <c r="D1362" t="s">
        <v>33</v>
      </c>
      <c r="E1362" t="s">
        <v>95</v>
      </c>
      <c r="F1362" t="s">
        <v>58</v>
      </c>
      <c r="G1362" t="s">
        <v>58</v>
      </c>
      <c r="H1362">
        <v>14100484</v>
      </c>
    </row>
    <row r="1363" spans="1:8" hidden="1" x14ac:dyDescent="0.35">
      <c r="A1363" t="s">
        <v>102</v>
      </c>
      <c r="B1363" t="s">
        <v>19</v>
      </c>
      <c r="C1363" t="s">
        <v>36</v>
      </c>
      <c r="D1363" t="s">
        <v>33</v>
      </c>
      <c r="E1363" t="s">
        <v>96</v>
      </c>
      <c r="F1363" t="s">
        <v>58</v>
      </c>
      <c r="G1363" t="s">
        <v>58</v>
      </c>
      <c r="H1363">
        <v>14100484</v>
      </c>
    </row>
    <row r="1364" spans="1:8" hidden="1" x14ac:dyDescent="0.35">
      <c r="A1364" t="s">
        <v>102</v>
      </c>
      <c r="B1364" t="s">
        <v>19</v>
      </c>
      <c r="C1364" t="s">
        <v>36</v>
      </c>
      <c r="D1364" t="s">
        <v>33</v>
      </c>
      <c r="E1364" t="s">
        <v>97</v>
      </c>
      <c r="F1364" t="s">
        <v>58</v>
      </c>
      <c r="G1364" t="s">
        <v>58</v>
      </c>
      <c r="H1364">
        <v>14100484</v>
      </c>
    </row>
    <row r="1365" spans="1:8" hidden="1" x14ac:dyDescent="0.35">
      <c r="A1365" t="s">
        <v>102</v>
      </c>
      <c r="B1365" t="s">
        <v>19</v>
      </c>
      <c r="C1365" t="s">
        <v>36</v>
      </c>
      <c r="D1365" t="s">
        <v>33</v>
      </c>
      <c r="E1365" t="s">
        <v>98</v>
      </c>
      <c r="F1365" t="s">
        <v>58</v>
      </c>
      <c r="G1365" t="s">
        <v>58</v>
      </c>
      <c r="H1365">
        <v>14100484</v>
      </c>
    </row>
    <row r="1366" spans="1:8" hidden="1" x14ac:dyDescent="0.35">
      <c r="A1366" t="s">
        <v>102</v>
      </c>
      <c r="B1366" t="s">
        <v>19</v>
      </c>
      <c r="C1366" t="s">
        <v>36</v>
      </c>
      <c r="D1366" t="s">
        <v>34</v>
      </c>
      <c r="E1366" t="s">
        <v>95</v>
      </c>
      <c r="F1366" t="s">
        <v>58</v>
      </c>
      <c r="G1366" t="s">
        <v>58</v>
      </c>
      <c r="H1366">
        <v>14100484</v>
      </c>
    </row>
    <row r="1367" spans="1:8" hidden="1" x14ac:dyDescent="0.35">
      <c r="A1367" t="s">
        <v>102</v>
      </c>
      <c r="B1367" t="s">
        <v>19</v>
      </c>
      <c r="C1367" t="s">
        <v>36</v>
      </c>
      <c r="D1367" t="s">
        <v>34</v>
      </c>
      <c r="E1367" t="s">
        <v>96</v>
      </c>
      <c r="F1367" t="s">
        <v>58</v>
      </c>
      <c r="G1367" t="s">
        <v>58</v>
      </c>
      <c r="H1367">
        <v>14100484</v>
      </c>
    </row>
    <row r="1368" spans="1:8" hidden="1" x14ac:dyDescent="0.35">
      <c r="A1368" t="s">
        <v>102</v>
      </c>
      <c r="B1368" t="s">
        <v>19</v>
      </c>
      <c r="C1368" t="s">
        <v>36</v>
      </c>
      <c r="D1368" t="s">
        <v>34</v>
      </c>
      <c r="E1368" t="s">
        <v>97</v>
      </c>
      <c r="F1368" t="s">
        <v>58</v>
      </c>
      <c r="G1368" t="s">
        <v>58</v>
      </c>
      <c r="H1368">
        <v>14100484</v>
      </c>
    </row>
    <row r="1369" spans="1:8" hidden="1" x14ac:dyDescent="0.35">
      <c r="A1369" t="s">
        <v>102</v>
      </c>
      <c r="B1369" t="s">
        <v>19</v>
      </c>
      <c r="C1369" t="s">
        <v>36</v>
      </c>
      <c r="D1369" t="s">
        <v>34</v>
      </c>
      <c r="E1369" t="s">
        <v>98</v>
      </c>
      <c r="F1369" t="s">
        <v>58</v>
      </c>
      <c r="G1369" t="s">
        <v>58</v>
      </c>
      <c r="H1369">
        <v>14100484</v>
      </c>
    </row>
    <row r="1370" spans="1:8" hidden="1" x14ac:dyDescent="0.35">
      <c r="A1370" t="s">
        <v>102</v>
      </c>
      <c r="B1370" t="s">
        <v>19</v>
      </c>
      <c r="C1370" t="s">
        <v>35</v>
      </c>
      <c r="D1370" t="s">
        <v>32</v>
      </c>
      <c r="E1370" t="s">
        <v>95</v>
      </c>
      <c r="F1370" t="s">
        <v>58</v>
      </c>
      <c r="G1370" t="s">
        <v>58</v>
      </c>
      <c r="H1370">
        <v>14100484</v>
      </c>
    </row>
    <row r="1371" spans="1:8" hidden="1" x14ac:dyDescent="0.35">
      <c r="A1371" t="s">
        <v>102</v>
      </c>
      <c r="B1371" t="s">
        <v>19</v>
      </c>
      <c r="C1371" t="s">
        <v>35</v>
      </c>
      <c r="D1371" t="s">
        <v>32</v>
      </c>
      <c r="E1371" t="s">
        <v>96</v>
      </c>
      <c r="F1371" t="s">
        <v>58</v>
      </c>
      <c r="G1371" t="s">
        <v>58</v>
      </c>
      <c r="H1371">
        <v>14100484</v>
      </c>
    </row>
    <row r="1372" spans="1:8" hidden="1" x14ac:dyDescent="0.35">
      <c r="A1372" t="s">
        <v>102</v>
      </c>
      <c r="B1372" t="s">
        <v>19</v>
      </c>
      <c r="C1372" t="s">
        <v>35</v>
      </c>
      <c r="D1372" t="s">
        <v>32</v>
      </c>
      <c r="E1372" t="s">
        <v>97</v>
      </c>
      <c r="F1372" t="s">
        <v>58</v>
      </c>
      <c r="G1372" t="s">
        <v>58</v>
      </c>
      <c r="H1372">
        <v>14100484</v>
      </c>
    </row>
    <row r="1373" spans="1:8" hidden="1" x14ac:dyDescent="0.35">
      <c r="A1373" t="s">
        <v>102</v>
      </c>
      <c r="B1373" t="s">
        <v>19</v>
      </c>
      <c r="C1373" t="s">
        <v>35</v>
      </c>
      <c r="D1373" t="s">
        <v>32</v>
      </c>
      <c r="E1373" t="s">
        <v>98</v>
      </c>
      <c r="F1373" t="s">
        <v>58</v>
      </c>
      <c r="G1373" t="s">
        <v>58</v>
      </c>
      <c r="H1373">
        <v>14100484</v>
      </c>
    </row>
    <row r="1374" spans="1:8" hidden="1" x14ac:dyDescent="0.35">
      <c r="A1374" t="s">
        <v>102</v>
      </c>
      <c r="B1374" t="s">
        <v>19</v>
      </c>
      <c r="C1374" t="s">
        <v>35</v>
      </c>
      <c r="D1374" t="s">
        <v>33</v>
      </c>
      <c r="E1374" t="s">
        <v>95</v>
      </c>
      <c r="F1374" t="s">
        <v>58</v>
      </c>
      <c r="G1374" t="s">
        <v>58</v>
      </c>
      <c r="H1374">
        <v>14100484</v>
      </c>
    </row>
    <row r="1375" spans="1:8" hidden="1" x14ac:dyDescent="0.35">
      <c r="A1375" t="s">
        <v>102</v>
      </c>
      <c r="B1375" t="s">
        <v>19</v>
      </c>
      <c r="C1375" t="s">
        <v>35</v>
      </c>
      <c r="D1375" t="s">
        <v>33</v>
      </c>
      <c r="E1375" t="s">
        <v>96</v>
      </c>
      <c r="F1375" t="s">
        <v>58</v>
      </c>
      <c r="G1375" t="s">
        <v>58</v>
      </c>
      <c r="H1375">
        <v>14100484</v>
      </c>
    </row>
    <row r="1376" spans="1:8" hidden="1" x14ac:dyDescent="0.35">
      <c r="A1376" t="s">
        <v>102</v>
      </c>
      <c r="B1376" t="s">
        <v>19</v>
      </c>
      <c r="C1376" t="s">
        <v>35</v>
      </c>
      <c r="D1376" t="s">
        <v>33</v>
      </c>
      <c r="E1376" t="s">
        <v>97</v>
      </c>
      <c r="F1376" t="s">
        <v>58</v>
      </c>
      <c r="G1376" t="s">
        <v>58</v>
      </c>
      <c r="H1376">
        <v>14100484</v>
      </c>
    </row>
    <row r="1377" spans="1:8" hidden="1" x14ac:dyDescent="0.35">
      <c r="A1377" t="s">
        <v>102</v>
      </c>
      <c r="B1377" t="s">
        <v>19</v>
      </c>
      <c r="C1377" t="s">
        <v>35</v>
      </c>
      <c r="D1377" t="s">
        <v>33</v>
      </c>
      <c r="E1377" t="s">
        <v>98</v>
      </c>
      <c r="F1377" t="s">
        <v>58</v>
      </c>
      <c r="G1377" t="s">
        <v>58</v>
      </c>
      <c r="H1377">
        <v>14100484</v>
      </c>
    </row>
    <row r="1378" spans="1:8" hidden="1" x14ac:dyDescent="0.35">
      <c r="A1378" t="s">
        <v>102</v>
      </c>
      <c r="B1378" t="s">
        <v>19</v>
      </c>
      <c r="C1378" t="s">
        <v>35</v>
      </c>
      <c r="D1378" t="s">
        <v>34</v>
      </c>
      <c r="E1378" t="s">
        <v>95</v>
      </c>
      <c r="F1378" t="s">
        <v>58</v>
      </c>
      <c r="G1378" t="s">
        <v>58</v>
      </c>
      <c r="H1378">
        <v>14100484</v>
      </c>
    </row>
    <row r="1379" spans="1:8" hidden="1" x14ac:dyDescent="0.35">
      <c r="A1379" t="s">
        <v>102</v>
      </c>
      <c r="B1379" t="s">
        <v>19</v>
      </c>
      <c r="C1379" t="s">
        <v>35</v>
      </c>
      <c r="D1379" t="s">
        <v>34</v>
      </c>
      <c r="E1379" t="s">
        <v>96</v>
      </c>
      <c r="F1379" t="s">
        <v>58</v>
      </c>
      <c r="G1379" t="s">
        <v>58</v>
      </c>
      <c r="H1379">
        <v>14100484</v>
      </c>
    </row>
    <row r="1380" spans="1:8" hidden="1" x14ac:dyDescent="0.35">
      <c r="A1380" t="s">
        <v>102</v>
      </c>
      <c r="B1380" t="s">
        <v>19</v>
      </c>
      <c r="C1380" t="s">
        <v>35</v>
      </c>
      <c r="D1380" t="s">
        <v>34</v>
      </c>
      <c r="E1380" t="s">
        <v>97</v>
      </c>
      <c r="F1380" t="s">
        <v>58</v>
      </c>
      <c r="G1380" t="s">
        <v>58</v>
      </c>
      <c r="H1380">
        <v>14100484</v>
      </c>
    </row>
    <row r="1381" spans="1:8" hidden="1" x14ac:dyDescent="0.35">
      <c r="A1381" t="s">
        <v>102</v>
      </c>
      <c r="B1381" t="s">
        <v>19</v>
      </c>
      <c r="C1381" t="s">
        <v>35</v>
      </c>
      <c r="D1381" t="s">
        <v>34</v>
      </c>
      <c r="E1381" t="s">
        <v>98</v>
      </c>
      <c r="F1381" t="s">
        <v>58</v>
      </c>
      <c r="G1381" t="s">
        <v>58</v>
      </c>
      <c r="H1381">
        <v>14100484</v>
      </c>
    </row>
    <row r="1382" spans="1:8" hidden="1" x14ac:dyDescent="0.35">
      <c r="A1382" t="s">
        <v>102</v>
      </c>
      <c r="B1382" t="s">
        <v>19</v>
      </c>
      <c r="C1382" t="s">
        <v>99</v>
      </c>
      <c r="D1382" t="s">
        <v>32</v>
      </c>
      <c r="E1382" t="s">
        <v>95</v>
      </c>
      <c r="F1382" t="s">
        <v>58</v>
      </c>
      <c r="G1382" t="s">
        <v>58</v>
      </c>
      <c r="H1382">
        <v>14100484</v>
      </c>
    </row>
    <row r="1383" spans="1:8" hidden="1" x14ac:dyDescent="0.35">
      <c r="A1383" t="s">
        <v>102</v>
      </c>
      <c r="B1383" t="s">
        <v>19</v>
      </c>
      <c r="C1383" t="s">
        <v>99</v>
      </c>
      <c r="D1383" t="s">
        <v>32</v>
      </c>
      <c r="E1383" t="s">
        <v>96</v>
      </c>
      <c r="F1383" t="s">
        <v>58</v>
      </c>
      <c r="G1383" t="s">
        <v>58</v>
      </c>
      <c r="H1383">
        <v>14100484</v>
      </c>
    </row>
    <row r="1384" spans="1:8" hidden="1" x14ac:dyDescent="0.35">
      <c r="A1384" t="s">
        <v>102</v>
      </c>
      <c r="B1384" t="s">
        <v>19</v>
      </c>
      <c r="C1384" t="s">
        <v>99</v>
      </c>
      <c r="D1384" t="s">
        <v>32</v>
      </c>
      <c r="E1384" t="s">
        <v>97</v>
      </c>
      <c r="F1384" t="s">
        <v>58</v>
      </c>
      <c r="G1384" t="s">
        <v>58</v>
      </c>
      <c r="H1384">
        <v>14100484</v>
      </c>
    </row>
    <row r="1385" spans="1:8" hidden="1" x14ac:dyDescent="0.35">
      <c r="A1385" t="s">
        <v>102</v>
      </c>
      <c r="B1385" t="s">
        <v>19</v>
      </c>
      <c r="C1385" t="s">
        <v>99</v>
      </c>
      <c r="D1385" t="s">
        <v>32</v>
      </c>
      <c r="E1385" t="s">
        <v>98</v>
      </c>
      <c r="F1385" t="s">
        <v>58</v>
      </c>
      <c r="G1385" t="s">
        <v>58</v>
      </c>
      <c r="H1385">
        <v>14100484</v>
      </c>
    </row>
    <row r="1386" spans="1:8" hidden="1" x14ac:dyDescent="0.35">
      <c r="A1386" t="s">
        <v>102</v>
      </c>
      <c r="B1386" t="s">
        <v>19</v>
      </c>
      <c r="C1386" t="s">
        <v>99</v>
      </c>
      <c r="D1386" t="s">
        <v>33</v>
      </c>
      <c r="E1386" t="s">
        <v>95</v>
      </c>
      <c r="F1386" t="s">
        <v>58</v>
      </c>
      <c r="G1386" t="s">
        <v>58</v>
      </c>
      <c r="H1386">
        <v>14100484</v>
      </c>
    </row>
    <row r="1387" spans="1:8" hidden="1" x14ac:dyDescent="0.35">
      <c r="A1387" t="s">
        <v>102</v>
      </c>
      <c r="B1387" t="s">
        <v>19</v>
      </c>
      <c r="C1387" t="s">
        <v>99</v>
      </c>
      <c r="D1387" t="s">
        <v>33</v>
      </c>
      <c r="E1387" t="s">
        <v>96</v>
      </c>
      <c r="F1387" t="s">
        <v>58</v>
      </c>
      <c r="G1387" t="s">
        <v>58</v>
      </c>
      <c r="H1387">
        <v>14100484</v>
      </c>
    </row>
    <row r="1388" spans="1:8" hidden="1" x14ac:dyDescent="0.35">
      <c r="A1388" t="s">
        <v>102</v>
      </c>
      <c r="B1388" t="s">
        <v>19</v>
      </c>
      <c r="C1388" t="s">
        <v>99</v>
      </c>
      <c r="D1388" t="s">
        <v>33</v>
      </c>
      <c r="E1388" t="s">
        <v>97</v>
      </c>
      <c r="F1388" t="s">
        <v>58</v>
      </c>
      <c r="G1388" t="s">
        <v>58</v>
      </c>
      <c r="H1388">
        <v>14100484</v>
      </c>
    </row>
    <row r="1389" spans="1:8" hidden="1" x14ac:dyDescent="0.35">
      <c r="A1389" t="s">
        <v>102</v>
      </c>
      <c r="B1389" t="s">
        <v>19</v>
      </c>
      <c r="C1389" t="s">
        <v>99</v>
      </c>
      <c r="D1389" t="s">
        <v>33</v>
      </c>
      <c r="E1389" t="s">
        <v>98</v>
      </c>
      <c r="F1389" t="s">
        <v>58</v>
      </c>
      <c r="G1389" t="s">
        <v>58</v>
      </c>
      <c r="H1389">
        <v>14100484</v>
      </c>
    </row>
    <row r="1390" spans="1:8" hidden="1" x14ac:dyDescent="0.35">
      <c r="A1390" t="s">
        <v>102</v>
      </c>
      <c r="B1390" t="s">
        <v>19</v>
      </c>
      <c r="C1390" t="s">
        <v>99</v>
      </c>
      <c r="D1390" t="s">
        <v>34</v>
      </c>
      <c r="E1390" t="s">
        <v>95</v>
      </c>
      <c r="F1390" t="s">
        <v>58</v>
      </c>
      <c r="G1390" t="s">
        <v>58</v>
      </c>
      <c r="H1390">
        <v>14100484</v>
      </c>
    </row>
    <row r="1391" spans="1:8" hidden="1" x14ac:dyDescent="0.35">
      <c r="A1391" t="s">
        <v>102</v>
      </c>
      <c r="B1391" t="s">
        <v>19</v>
      </c>
      <c r="C1391" t="s">
        <v>99</v>
      </c>
      <c r="D1391" t="s">
        <v>34</v>
      </c>
      <c r="E1391" t="s">
        <v>96</v>
      </c>
      <c r="F1391" t="s">
        <v>58</v>
      </c>
      <c r="G1391" t="s">
        <v>58</v>
      </c>
      <c r="H1391">
        <v>14100484</v>
      </c>
    </row>
    <row r="1392" spans="1:8" hidden="1" x14ac:dyDescent="0.35">
      <c r="A1392" t="s">
        <v>102</v>
      </c>
      <c r="B1392" t="s">
        <v>19</v>
      </c>
      <c r="C1392" t="s">
        <v>99</v>
      </c>
      <c r="D1392" t="s">
        <v>34</v>
      </c>
      <c r="E1392" t="s">
        <v>97</v>
      </c>
      <c r="F1392" t="s">
        <v>58</v>
      </c>
      <c r="G1392" t="s">
        <v>58</v>
      </c>
      <c r="H1392">
        <v>14100484</v>
      </c>
    </row>
    <row r="1393" spans="1:8" hidden="1" x14ac:dyDescent="0.35">
      <c r="A1393" t="s">
        <v>102</v>
      </c>
      <c r="B1393" t="s">
        <v>19</v>
      </c>
      <c r="C1393" t="s">
        <v>99</v>
      </c>
      <c r="D1393" t="s">
        <v>34</v>
      </c>
      <c r="E1393" t="s">
        <v>98</v>
      </c>
      <c r="F1393" t="s">
        <v>58</v>
      </c>
      <c r="G1393" t="s">
        <v>58</v>
      </c>
      <c r="H1393">
        <v>14100484</v>
      </c>
    </row>
    <row r="1394" spans="1:8" hidden="1" x14ac:dyDescent="0.35">
      <c r="A1394" t="s">
        <v>102</v>
      </c>
      <c r="B1394" t="s">
        <v>20</v>
      </c>
      <c r="C1394" t="s">
        <v>32</v>
      </c>
      <c r="D1394" t="s">
        <v>32</v>
      </c>
      <c r="E1394" t="s">
        <v>95</v>
      </c>
      <c r="F1394">
        <v>0.12056323740376571</v>
      </c>
      <c r="G1394">
        <v>17</v>
      </c>
      <c r="H1394">
        <v>14100484</v>
      </c>
    </row>
    <row r="1395" spans="1:8" hidden="1" x14ac:dyDescent="0.35">
      <c r="A1395" t="s">
        <v>102</v>
      </c>
      <c r="B1395" t="s">
        <v>20</v>
      </c>
      <c r="C1395" t="s">
        <v>32</v>
      </c>
      <c r="D1395" t="s">
        <v>32</v>
      </c>
      <c r="E1395" t="s">
        <v>96</v>
      </c>
      <c r="F1395">
        <v>9.2195416838173783E-2</v>
      </c>
      <c r="G1395">
        <v>13</v>
      </c>
      <c r="H1395">
        <v>14100484</v>
      </c>
    </row>
    <row r="1396" spans="1:8" hidden="1" x14ac:dyDescent="0.35">
      <c r="A1396" t="s">
        <v>102</v>
      </c>
      <c r="B1396" t="s">
        <v>20</v>
      </c>
      <c r="C1396" t="s">
        <v>32</v>
      </c>
      <c r="D1396" t="s">
        <v>32</v>
      </c>
      <c r="E1396" t="s">
        <v>97</v>
      </c>
      <c r="F1396">
        <v>0.2056666991005415</v>
      </c>
      <c r="G1396">
        <v>29</v>
      </c>
      <c r="H1396">
        <v>14100484</v>
      </c>
    </row>
    <row r="1397" spans="1:8" hidden="1" x14ac:dyDescent="0.35">
      <c r="A1397" t="s">
        <v>102</v>
      </c>
      <c r="B1397" t="s">
        <v>20</v>
      </c>
      <c r="C1397" t="s">
        <v>32</v>
      </c>
      <c r="D1397" t="s">
        <v>32</v>
      </c>
      <c r="E1397" t="s">
        <v>98</v>
      </c>
      <c r="F1397">
        <v>0.18439083367634759</v>
      </c>
      <c r="G1397">
        <v>26</v>
      </c>
      <c r="H1397">
        <v>14100484</v>
      </c>
    </row>
    <row r="1398" spans="1:8" hidden="1" x14ac:dyDescent="0.35">
      <c r="A1398" t="s">
        <v>102</v>
      </c>
      <c r="B1398" t="s">
        <v>20</v>
      </c>
      <c r="C1398" t="s">
        <v>32</v>
      </c>
      <c r="D1398" t="s">
        <v>33</v>
      </c>
      <c r="E1398" t="s">
        <v>95</v>
      </c>
      <c r="F1398">
        <v>0.1134712822623678</v>
      </c>
      <c r="G1398">
        <v>16</v>
      </c>
      <c r="H1398">
        <v>14100484</v>
      </c>
    </row>
    <row r="1399" spans="1:8" hidden="1" x14ac:dyDescent="0.35">
      <c r="A1399" t="s">
        <v>102</v>
      </c>
      <c r="B1399" t="s">
        <v>20</v>
      </c>
      <c r="C1399" t="s">
        <v>32</v>
      </c>
      <c r="D1399" t="s">
        <v>33</v>
      </c>
      <c r="E1399" t="s">
        <v>96</v>
      </c>
      <c r="F1399">
        <v>8.5103461696775795E-2</v>
      </c>
      <c r="G1399">
        <v>12</v>
      </c>
      <c r="H1399">
        <v>14100484</v>
      </c>
    </row>
    <row r="1400" spans="1:8" hidden="1" x14ac:dyDescent="0.35">
      <c r="A1400" t="s">
        <v>102</v>
      </c>
      <c r="B1400" t="s">
        <v>20</v>
      </c>
      <c r="C1400" t="s">
        <v>32</v>
      </c>
      <c r="D1400" t="s">
        <v>33</v>
      </c>
      <c r="E1400" t="s">
        <v>97</v>
      </c>
      <c r="F1400">
        <v>0.18439083367634759</v>
      </c>
      <c r="G1400">
        <v>26</v>
      </c>
      <c r="H1400">
        <v>14100484</v>
      </c>
    </row>
    <row r="1401" spans="1:8" hidden="1" x14ac:dyDescent="0.35">
      <c r="A1401" t="s">
        <v>102</v>
      </c>
      <c r="B1401" t="s">
        <v>20</v>
      </c>
      <c r="C1401" t="s">
        <v>32</v>
      </c>
      <c r="D1401" t="s">
        <v>33</v>
      </c>
      <c r="E1401" t="s">
        <v>98</v>
      </c>
      <c r="F1401">
        <v>0.1631149682521536</v>
      </c>
      <c r="G1401">
        <v>23</v>
      </c>
      <c r="H1401">
        <v>14100484</v>
      </c>
    </row>
    <row r="1402" spans="1:8" hidden="1" x14ac:dyDescent="0.35">
      <c r="A1402" t="s">
        <v>102</v>
      </c>
      <c r="B1402" t="s">
        <v>20</v>
      </c>
      <c r="C1402" t="s">
        <v>32</v>
      </c>
      <c r="D1402" t="s">
        <v>34</v>
      </c>
      <c r="E1402" t="s">
        <v>95</v>
      </c>
      <c r="F1402" t="s">
        <v>58</v>
      </c>
      <c r="G1402" t="s">
        <v>58</v>
      </c>
      <c r="H1402">
        <v>14100484</v>
      </c>
    </row>
    <row r="1403" spans="1:8" hidden="1" x14ac:dyDescent="0.35">
      <c r="A1403" t="s">
        <v>102</v>
      </c>
      <c r="B1403" t="s">
        <v>20</v>
      </c>
      <c r="C1403" t="s">
        <v>32</v>
      </c>
      <c r="D1403" t="s">
        <v>34</v>
      </c>
      <c r="E1403" t="s">
        <v>96</v>
      </c>
      <c r="F1403" t="s">
        <v>58</v>
      </c>
      <c r="G1403" t="s">
        <v>58</v>
      </c>
      <c r="H1403">
        <v>14100484</v>
      </c>
    </row>
    <row r="1404" spans="1:8" hidden="1" x14ac:dyDescent="0.35">
      <c r="A1404" t="s">
        <v>102</v>
      </c>
      <c r="B1404" t="s">
        <v>20</v>
      </c>
      <c r="C1404" t="s">
        <v>32</v>
      </c>
      <c r="D1404" t="s">
        <v>34</v>
      </c>
      <c r="E1404" t="s">
        <v>97</v>
      </c>
      <c r="F1404" t="s">
        <v>58</v>
      </c>
      <c r="G1404" t="s">
        <v>58</v>
      </c>
      <c r="H1404">
        <v>14100484</v>
      </c>
    </row>
    <row r="1405" spans="1:8" hidden="1" x14ac:dyDescent="0.35">
      <c r="A1405" t="s">
        <v>102</v>
      </c>
      <c r="B1405" t="s">
        <v>20</v>
      </c>
      <c r="C1405" t="s">
        <v>32</v>
      </c>
      <c r="D1405" t="s">
        <v>34</v>
      </c>
      <c r="E1405" t="s">
        <v>98</v>
      </c>
      <c r="F1405" t="s">
        <v>58</v>
      </c>
      <c r="G1405" t="s">
        <v>58</v>
      </c>
      <c r="H1405">
        <v>14100484</v>
      </c>
    </row>
    <row r="1406" spans="1:8" hidden="1" x14ac:dyDescent="0.35">
      <c r="A1406" t="s">
        <v>102</v>
      </c>
      <c r="B1406" t="s">
        <v>20</v>
      </c>
      <c r="C1406" t="s">
        <v>36</v>
      </c>
      <c r="D1406" t="s">
        <v>32</v>
      </c>
      <c r="E1406" t="s">
        <v>95</v>
      </c>
      <c r="F1406" t="s">
        <v>58</v>
      </c>
      <c r="G1406" t="s">
        <v>58</v>
      </c>
      <c r="H1406">
        <v>14100484</v>
      </c>
    </row>
    <row r="1407" spans="1:8" hidden="1" x14ac:dyDescent="0.35">
      <c r="A1407" t="s">
        <v>102</v>
      </c>
      <c r="B1407" t="s">
        <v>20</v>
      </c>
      <c r="C1407" t="s">
        <v>36</v>
      </c>
      <c r="D1407" t="s">
        <v>32</v>
      </c>
      <c r="E1407" t="s">
        <v>96</v>
      </c>
      <c r="F1407" t="s">
        <v>58</v>
      </c>
      <c r="G1407" t="s">
        <v>58</v>
      </c>
      <c r="H1407">
        <v>14100484</v>
      </c>
    </row>
    <row r="1408" spans="1:8" hidden="1" x14ac:dyDescent="0.35">
      <c r="A1408" t="s">
        <v>102</v>
      </c>
      <c r="B1408" t="s">
        <v>20</v>
      </c>
      <c r="C1408" t="s">
        <v>36</v>
      </c>
      <c r="D1408" t="s">
        <v>32</v>
      </c>
      <c r="E1408" t="s">
        <v>97</v>
      </c>
      <c r="F1408" t="s">
        <v>58</v>
      </c>
      <c r="G1408" t="s">
        <v>58</v>
      </c>
      <c r="H1408">
        <v>14100484</v>
      </c>
    </row>
    <row r="1409" spans="1:8" hidden="1" x14ac:dyDescent="0.35">
      <c r="A1409" t="s">
        <v>102</v>
      </c>
      <c r="B1409" t="s">
        <v>20</v>
      </c>
      <c r="C1409" t="s">
        <v>36</v>
      </c>
      <c r="D1409" t="s">
        <v>32</v>
      </c>
      <c r="E1409" t="s">
        <v>98</v>
      </c>
      <c r="F1409" t="s">
        <v>58</v>
      </c>
      <c r="G1409" t="s">
        <v>58</v>
      </c>
      <c r="H1409">
        <v>14100484</v>
      </c>
    </row>
    <row r="1410" spans="1:8" hidden="1" x14ac:dyDescent="0.35">
      <c r="A1410" t="s">
        <v>102</v>
      </c>
      <c r="B1410" t="s">
        <v>20</v>
      </c>
      <c r="C1410" t="s">
        <v>36</v>
      </c>
      <c r="D1410" t="s">
        <v>33</v>
      </c>
      <c r="E1410" t="s">
        <v>95</v>
      </c>
      <c r="F1410" t="s">
        <v>58</v>
      </c>
      <c r="G1410" t="s">
        <v>58</v>
      </c>
      <c r="H1410">
        <v>14100484</v>
      </c>
    </row>
    <row r="1411" spans="1:8" hidden="1" x14ac:dyDescent="0.35">
      <c r="A1411" t="s">
        <v>102</v>
      </c>
      <c r="B1411" t="s">
        <v>20</v>
      </c>
      <c r="C1411" t="s">
        <v>36</v>
      </c>
      <c r="D1411" t="s">
        <v>33</v>
      </c>
      <c r="E1411" t="s">
        <v>96</v>
      </c>
      <c r="F1411" t="s">
        <v>58</v>
      </c>
      <c r="G1411" t="s">
        <v>58</v>
      </c>
      <c r="H1411">
        <v>14100484</v>
      </c>
    </row>
    <row r="1412" spans="1:8" hidden="1" x14ac:dyDescent="0.35">
      <c r="A1412" t="s">
        <v>102</v>
      </c>
      <c r="B1412" t="s">
        <v>20</v>
      </c>
      <c r="C1412" t="s">
        <v>36</v>
      </c>
      <c r="D1412" t="s">
        <v>33</v>
      </c>
      <c r="E1412" t="s">
        <v>97</v>
      </c>
      <c r="F1412" t="s">
        <v>58</v>
      </c>
      <c r="G1412" t="s">
        <v>58</v>
      </c>
      <c r="H1412">
        <v>14100484</v>
      </c>
    </row>
    <row r="1413" spans="1:8" hidden="1" x14ac:dyDescent="0.35">
      <c r="A1413" t="s">
        <v>102</v>
      </c>
      <c r="B1413" t="s">
        <v>20</v>
      </c>
      <c r="C1413" t="s">
        <v>36</v>
      </c>
      <c r="D1413" t="s">
        <v>33</v>
      </c>
      <c r="E1413" t="s">
        <v>98</v>
      </c>
      <c r="F1413" t="s">
        <v>58</v>
      </c>
      <c r="G1413" t="s">
        <v>58</v>
      </c>
      <c r="H1413">
        <v>14100484</v>
      </c>
    </row>
    <row r="1414" spans="1:8" hidden="1" x14ac:dyDescent="0.35">
      <c r="A1414" t="s">
        <v>102</v>
      </c>
      <c r="B1414" t="s">
        <v>20</v>
      </c>
      <c r="C1414" t="s">
        <v>36</v>
      </c>
      <c r="D1414" t="s">
        <v>34</v>
      </c>
      <c r="E1414" t="s">
        <v>95</v>
      </c>
      <c r="F1414" t="s">
        <v>58</v>
      </c>
      <c r="G1414" t="s">
        <v>58</v>
      </c>
      <c r="H1414">
        <v>14100484</v>
      </c>
    </row>
    <row r="1415" spans="1:8" hidden="1" x14ac:dyDescent="0.35">
      <c r="A1415" t="s">
        <v>102</v>
      </c>
      <c r="B1415" t="s">
        <v>20</v>
      </c>
      <c r="C1415" t="s">
        <v>36</v>
      </c>
      <c r="D1415" t="s">
        <v>34</v>
      </c>
      <c r="E1415" t="s">
        <v>96</v>
      </c>
      <c r="F1415" t="s">
        <v>58</v>
      </c>
      <c r="G1415" t="s">
        <v>58</v>
      </c>
      <c r="H1415">
        <v>14100484</v>
      </c>
    </row>
    <row r="1416" spans="1:8" hidden="1" x14ac:dyDescent="0.35">
      <c r="A1416" t="s">
        <v>102</v>
      </c>
      <c r="B1416" t="s">
        <v>20</v>
      </c>
      <c r="C1416" t="s">
        <v>36</v>
      </c>
      <c r="D1416" t="s">
        <v>34</v>
      </c>
      <c r="E1416" t="s">
        <v>97</v>
      </c>
      <c r="F1416" t="s">
        <v>58</v>
      </c>
      <c r="G1416" t="s">
        <v>58</v>
      </c>
      <c r="H1416">
        <v>14100484</v>
      </c>
    </row>
    <row r="1417" spans="1:8" hidden="1" x14ac:dyDescent="0.35">
      <c r="A1417" t="s">
        <v>102</v>
      </c>
      <c r="B1417" t="s">
        <v>20</v>
      </c>
      <c r="C1417" t="s">
        <v>36</v>
      </c>
      <c r="D1417" t="s">
        <v>34</v>
      </c>
      <c r="E1417" t="s">
        <v>98</v>
      </c>
      <c r="F1417" t="s">
        <v>58</v>
      </c>
      <c r="G1417" t="s">
        <v>58</v>
      </c>
      <c r="H1417">
        <v>14100484</v>
      </c>
    </row>
    <row r="1418" spans="1:8" hidden="1" x14ac:dyDescent="0.35">
      <c r="A1418" t="s">
        <v>102</v>
      </c>
      <c r="B1418" t="s">
        <v>20</v>
      </c>
      <c r="C1418" t="s">
        <v>35</v>
      </c>
      <c r="D1418" t="s">
        <v>32</v>
      </c>
      <c r="E1418" t="s">
        <v>95</v>
      </c>
      <c r="F1418">
        <v>8.5103461696775795E-2</v>
      </c>
      <c r="G1418">
        <v>12</v>
      </c>
      <c r="H1418">
        <v>14100484</v>
      </c>
    </row>
    <row r="1419" spans="1:8" hidden="1" x14ac:dyDescent="0.35">
      <c r="A1419" t="s">
        <v>102</v>
      </c>
      <c r="B1419" t="s">
        <v>20</v>
      </c>
      <c r="C1419" t="s">
        <v>35</v>
      </c>
      <c r="D1419" t="s">
        <v>32</v>
      </c>
      <c r="E1419" t="s">
        <v>96</v>
      </c>
      <c r="F1419" t="s">
        <v>58</v>
      </c>
      <c r="G1419" t="s">
        <v>58</v>
      </c>
      <c r="H1419">
        <v>14100484</v>
      </c>
    </row>
    <row r="1420" spans="1:8" hidden="1" x14ac:dyDescent="0.35">
      <c r="A1420" t="s">
        <v>102</v>
      </c>
      <c r="B1420" t="s">
        <v>20</v>
      </c>
      <c r="C1420" t="s">
        <v>35</v>
      </c>
      <c r="D1420" t="s">
        <v>32</v>
      </c>
      <c r="E1420" t="s">
        <v>97</v>
      </c>
      <c r="F1420">
        <v>0.1063793271209698</v>
      </c>
      <c r="G1420">
        <v>15</v>
      </c>
      <c r="H1420">
        <v>14100484</v>
      </c>
    </row>
    <row r="1421" spans="1:8" hidden="1" x14ac:dyDescent="0.35">
      <c r="A1421" t="s">
        <v>102</v>
      </c>
      <c r="B1421" t="s">
        <v>20</v>
      </c>
      <c r="C1421" t="s">
        <v>35</v>
      </c>
      <c r="D1421" t="s">
        <v>32</v>
      </c>
      <c r="E1421" t="s">
        <v>98</v>
      </c>
      <c r="F1421" t="s">
        <v>58</v>
      </c>
      <c r="G1421" t="s">
        <v>58</v>
      </c>
      <c r="H1421">
        <v>14100484</v>
      </c>
    </row>
    <row r="1422" spans="1:8" hidden="1" x14ac:dyDescent="0.35">
      <c r="A1422" t="s">
        <v>102</v>
      </c>
      <c r="B1422" t="s">
        <v>20</v>
      </c>
      <c r="C1422" t="s">
        <v>35</v>
      </c>
      <c r="D1422" t="s">
        <v>33</v>
      </c>
      <c r="E1422" t="s">
        <v>95</v>
      </c>
      <c r="F1422">
        <v>7.8011506555377808E-2</v>
      </c>
      <c r="G1422">
        <v>11</v>
      </c>
      <c r="H1422">
        <v>14100484</v>
      </c>
    </row>
    <row r="1423" spans="1:8" hidden="1" x14ac:dyDescent="0.35">
      <c r="A1423" t="s">
        <v>102</v>
      </c>
      <c r="B1423" t="s">
        <v>20</v>
      </c>
      <c r="C1423" t="s">
        <v>35</v>
      </c>
      <c r="D1423" t="s">
        <v>33</v>
      </c>
      <c r="E1423" t="s">
        <v>96</v>
      </c>
      <c r="F1423" t="s">
        <v>58</v>
      </c>
      <c r="G1423" t="s">
        <v>58</v>
      </c>
      <c r="H1423">
        <v>14100484</v>
      </c>
    </row>
    <row r="1424" spans="1:8" hidden="1" x14ac:dyDescent="0.35">
      <c r="A1424" t="s">
        <v>102</v>
      </c>
      <c r="B1424" t="s">
        <v>20</v>
      </c>
      <c r="C1424" t="s">
        <v>35</v>
      </c>
      <c r="D1424" t="s">
        <v>33</v>
      </c>
      <c r="E1424" t="s">
        <v>97</v>
      </c>
      <c r="F1424">
        <v>9.928737197957177E-2</v>
      </c>
      <c r="G1424">
        <v>14</v>
      </c>
      <c r="H1424">
        <v>14100484</v>
      </c>
    </row>
    <row r="1425" spans="1:8" hidden="1" x14ac:dyDescent="0.35">
      <c r="A1425" t="s">
        <v>102</v>
      </c>
      <c r="B1425" t="s">
        <v>20</v>
      </c>
      <c r="C1425" t="s">
        <v>35</v>
      </c>
      <c r="D1425" t="s">
        <v>33</v>
      </c>
      <c r="E1425" t="s">
        <v>98</v>
      </c>
      <c r="F1425" t="s">
        <v>58</v>
      </c>
      <c r="G1425" t="s">
        <v>58</v>
      </c>
      <c r="H1425">
        <v>14100484</v>
      </c>
    </row>
    <row r="1426" spans="1:8" hidden="1" x14ac:dyDescent="0.35">
      <c r="A1426" t="s">
        <v>102</v>
      </c>
      <c r="B1426" t="s">
        <v>20</v>
      </c>
      <c r="C1426" t="s">
        <v>35</v>
      </c>
      <c r="D1426" t="s">
        <v>34</v>
      </c>
      <c r="E1426" t="s">
        <v>95</v>
      </c>
      <c r="F1426" t="s">
        <v>58</v>
      </c>
      <c r="G1426" t="s">
        <v>58</v>
      </c>
      <c r="H1426">
        <v>14100484</v>
      </c>
    </row>
    <row r="1427" spans="1:8" hidden="1" x14ac:dyDescent="0.35">
      <c r="A1427" t="s">
        <v>102</v>
      </c>
      <c r="B1427" t="s">
        <v>20</v>
      </c>
      <c r="C1427" t="s">
        <v>35</v>
      </c>
      <c r="D1427" t="s">
        <v>34</v>
      </c>
      <c r="E1427" t="s">
        <v>96</v>
      </c>
      <c r="F1427" t="s">
        <v>58</v>
      </c>
      <c r="G1427" t="s">
        <v>58</v>
      </c>
      <c r="H1427">
        <v>14100484</v>
      </c>
    </row>
    <row r="1428" spans="1:8" hidden="1" x14ac:dyDescent="0.35">
      <c r="A1428" t="s">
        <v>102</v>
      </c>
      <c r="B1428" t="s">
        <v>20</v>
      </c>
      <c r="C1428" t="s">
        <v>35</v>
      </c>
      <c r="D1428" t="s">
        <v>34</v>
      </c>
      <c r="E1428" t="s">
        <v>97</v>
      </c>
      <c r="F1428" t="s">
        <v>58</v>
      </c>
      <c r="G1428" t="s">
        <v>58</v>
      </c>
      <c r="H1428">
        <v>14100484</v>
      </c>
    </row>
    <row r="1429" spans="1:8" hidden="1" x14ac:dyDescent="0.35">
      <c r="A1429" t="s">
        <v>102</v>
      </c>
      <c r="B1429" t="s">
        <v>20</v>
      </c>
      <c r="C1429" t="s">
        <v>35</v>
      </c>
      <c r="D1429" t="s">
        <v>34</v>
      </c>
      <c r="E1429" t="s">
        <v>98</v>
      </c>
      <c r="F1429" t="s">
        <v>58</v>
      </c>
      <c r="G1429" t="s">
        <v>58</v>
      </c>
      <c r="H1429">
        <v>14100484</v>
      </c>
    </row>
    <row r="1430" spans="1:8" hidden="1" x14ac:dyDescent="0.35">
      <c r="A1430" t="s">
        <v>102</v>
      </c>
      <c r="B1430" t="s">
        <v>20</v>
      </c>
      <c r="C1430" t="s">
        <v>99</v>
      </c>
      <c r="D1430" t="s">
        <v>32</v>
      </c>
      <c r="E1430" t="s">
        <v>95</v>
      </c>
      <c r="F1430" t="s">
        <v>58</v>
      </c>
      <c r="G1430" t="s">
        <v>58</v>
      </c>
      <c r="H1430">
        <v>14100484</v>
      </c>
    </row>
    <row r="1431" spans="1:8" hidden="1" x14ac:dyDescent="0.35">
      <c r="A1431" t="s">
        <v>102</v>
      </c>
      <c r="B1431" t="s">
        <v>20</v>
      </c>
      <c r="C1431" t="s">
        <v>99</v>
      </c>
      <c r="D1431" t="s">
        <v>32</v>
      </c>
      <c r="E1431" t="s">
        <v>96</v>
      </c>
      <c r="F1431" t="s">
        <v>58</v>
      </c>
      <c r="G1431" t="s">
        <v>58</v>
      </c>
      <c r="H1431">
        <v>14100484</v>
      </c>
    </row>
    <row r="1432" spans="1:8" hidden="1" x14ac:dyDescent="0.35">
      <c r="A1432" t="s">
        <v>102</v>
      </c>
      <c r="B1432" t="s">
        <v>20</v>
      </c>
      <c r="C1432" t="s">
        <v>99</v>
      </c>
      <c r="D1432" t="s">
        <v>32</v>
      </c>
      <c r="E1432" t="s">
        <v>97</v>
      </c>
      <c r="F1432" t="s">
        <v>58</v>
      </c>
      <c r="G1432" t="s">
        <v>58</v>
      </c>
      <c r="H1432">
        <v>14100484</v>
      </c>
    </row>
    <row r="1433" spans="1:8" hidden="1" x14ac:dyDescent="0.35">
      <c r="A1433" t="s">
        <v>102</v>
      </c>
      <c r="B1433" t="s">
        <v>20</v>
      </c>
      <c r="C1433" t="s">
        <v>99</v>
      </c>
      <c r="D1433" t="s">
        <v>32</v>
      </c>
      <c r="E1433" t="s">
        <v>98</v>
      </c>
      <c r="F1433">
        <v>8.5103461696775795E-2</v>
      </c>
      <c r="G1433">
        <v>12</v>
      </c>
      <c r="H1433">
        <v>14100484</v>
      </c>
    </row>
    <row r="1434" spans="1:8" hidden="1" x14ac:dyDescent="0.35">
      <c r="A1434" t="s">
        <v>102</v>
      </c>
      <c r="B1434" t="s">
        <v>20</v>
      </c>
      <c r="C1434" t="s">
        <v>99</v>
      </c>
      <c r="D1434" t="s">
        <v>33</v>
      </c>
      <c r="E1434" t="s">
        <v>95</v>
      </c>
      <c r="F1434" t="s">
        <v>58</v>
      </c>
      <c r="G1434" t="s">
        <v>58</v>
      </c>
      <c r="H1434">
        <v>14100484</v>
      </c>
    </row>
    <row r="1435" spans="1:8" hidden="1" x14ac:dyDescent="0.35">
      <c r="A1435" t="s">
        <v>102</v>
      </c>
      <c r="B1435" t="s">
        <v>20</v>
      </c>
      <c r="C1435" t="s">
        <v>99</v>
      </c>
      <c r="D1435" t="s">
        <v>33</v>
      </c>
      <c r="E1435" t="s">
        <v>96</v>
      </c>
      <c r="F1435" t="s">
        <v>58</v>
      </c>
      <c r="G1435" t="s">
        <v>58</v>
      </c>
      <c r="H1435">
        <v>14100484</v>
      </c>
    </row>
    <row r="1436" spans="1:8" hidden="1" x14ac:dyDescent="0.35">
      <c r="A1436" t="s">
        <v>102</v>
      </c>
      <c r="B1436" t="s">
        <v>20</v>
      </c>
      <c r="C1436" t="s">
        <v>99</v>
      </c>
      <c r="D1436" t="s">
        <v>33</v>
      </c>
      <c r="E1436" t="s">
        <v>97</v>
      </c>
      <c r="F1436" t="s">
        <v>58</v>
      </c>
      <c r="G1436" t="s">
        <v>58</v>
      </c>
      <c r="H1436">
        <v>14100484</v>
      </c>
    </row>
    <row r="1437" spans="1:8" hidden="1" x14ac:dyDescent="0.35">
      <c r="A1437" t="s">
        <v>102</v>
      </c>
      <c r="B1437" t="s">
        <v>20</v>
      </c>
      <c r="C1437" t="s">
        <v>99</v>
      </c>
      <c r="D1437" t="s">
        <v>33</v>
      </c>
      <c r="E1437" t="s">
        <v>98</v>
      </c>
      <c r="F1437">
        <v>7.8011506555377808E-2</v>
      </c>
      <c r="G1437">
        <v>11</v>
      </c>
      <c r="H1437">
        <v>14100484</v>
      </c>
    </row>
    <row r="1438" spans="1:8" hidden="1" x14ac:dyDescent="0.35">
      <c r="A1438" t="s">
        <v>102</v>
      </c>
      <c r="B1438" t="s">
        <v>20</v>
      </c>
      <c r="C1438" t="s">
        <v>99</v>
      </c>
      <c r="D1438" t="s">
        <v>34</v>
      </c>
      <c r="E1438" t="s">
        <v>95</v>
      </c>
      <c r="F1438" t="s">
        <v>58</v>
      </c>
      <c r="G1438" t="s">
        <v>58</v>
      </c>
      <c r="H1438">
        <v>14100484</v>
      </c>
    </row>
    <row r="1439" spans="1:8" hidden="1" x14ac:dyDescent="0.35">
      <c r="A1439" t="s">
        <v>102</v>
      </c>
      <c r="B1439" t="s">
        <v>20</v>
      </c>
      <c r="C1439" t="s">
        <v>99</v>
      </c>
      <c r="D1439" t="s">
        <v>34</v>
      </c>
      <c r="E1439" t="s">
        <v>96</v>
      </c>
      <c r="F1439" t="s">
        <v>58</v>
      </c>
      <c r="G1439" t="s">
        <v>58</v>
      </c>
      <c r="H1439">
        <v>14100484</v>
      </c>
    </row>
    <row r="1440" spans="1:8" hidden="1" x14ac:dyDescent="0.35">
      <c r="A1440" t="s">
        <v>102</v>
      </c>
      <c r="B1440" t="s">
        <v>20</v>
      </c>
      <c r="C1440" t="s">
        <v>99</v>
      </c>
      <c r="D1440" t="s">
        <v>34</v>
      </c>
      <c r="E1440" t="s">
        <v>97</v>
      </c>
      <c r="F1440" t="s">
        <v>58</v>
      </c>
      <c r="G1440" t="s">
        <v>58</v>
      </c>
      <c r="H1440">
        <v>14100484</v>
      </c>
    </row>
    <row r="1441" spans="1:8" hidden="1" x14ac:dyDescent="0.35">
      <c r="A1441" t="s">
        <v>102</v>
      </c>
      <c r="B1441" t="s">
        <v>20</v>
      </c>
      <c r="C1441" t="s">
        <v>99</v>
      </c>
      <c r="D1441" t="s">
        <v>34</v>
      </c>
      <c r="E1441" t="s">
        <v>98</v>
      </c>
      <c r="F1441" t="s">
        <v>58</v>
      </c>
      <c r="G1441" t="s">
        <v>58</v>
      </c>
      <c r="H1441">
        <v>14100484</v>
      </c>
    </row>
    <row r="1442" spans="1:8" hidden="1" x14ac:dyDescent="0.35">
      <c r="A1442" t="s">
        <v>102</v>
      </c>
      <c r="B1442" t="s">
        <v>21</v>
      </c>
      <c r="C1442" t="s">
        <v>32</v>
      </c>
      <c r="D1442" t="s">
        <v>32</v>
      </c>
      <c r="E1442" t="s">
        <v>95</v>
      </c>
      <c r="F1442">
        <v>0.15602301311075559</v>
      </c>
      <c r="G1442">
        <v>22</v>
      </c>
      <c r="H1442">
        <v>14100484</v>
      </c>
    </row>
    <row r="1443" spans="1:8" hidden="1" x14ac:dyDescent="0.35">
      <c r="A1443" t="s">
        <v>102</v>
      </c>
      <c r="B1443" t="s">
        <v>21</v>
      </c>
      <c r="C1443" t="s">
        <v>32</v>
      </c>
      <c r="D1443" t="s">
        <v>32</v>
      </c>
      <c r="E1443" t="s">
        <v>96</v>
      </c>
      <c r="F1443">
        <v>0.17020692339355159</v>
      </c>
      <c r="G1443">
        <v>24</v>
      </c>
      <c r="H1443">
        <v>14100484</v>
      </c>
    </row>
    <row r="1444" spans="1:8" hidden="1" x14ac:dyDescent="0.35">
      <c r="A1444" t="s">
        <v>102</v>
      </c>
      <c r="B1444" t="s">
        <v>21</v>
      </c>
      <c r="C1444" t="s">
        <v>32</v>
      </c>
      <c r="D1444" t="s">
        <v>32</v>
      </c>
      <c r="E1444" t="s">
        <v>97</v>
      </c>
      <c r="F1444">
        <v>0.19857474395914351</v>
      </c>
      <c r="G1444">
        <v>28</v>
      </c>
      <c r="H1444">
        <v>14100484</v>
      </c>
    </row>
    <row r="1445" spans="1:8" hidden="1" x14ac:dyDescent="0.35">
      <c r="A1445" t="s">
        <v>102</v>
      </c>
      <c r="B1445" t="s">
        <v>21</v>
      </c>
      <c r="C1445" t="s">
        <v>32</v>
      </c>
      <c r="D1445" t="s">
        <v>32</v>
      </c>
      <c r="E1445" t="s">
        <v>98</v>
      </c>
      <c r="F1445">
        <v>0.1631149682521536</v>
      </c>
      <c r="G1445">
        <v>23</v>
      </c>
      <c r="H1445">
        <v>14100484</v>
      </c>
    </row>
    <row r="1446" spans="1:8" hidden="1" x14ac:dyDescent="0.35">
      <c r="A1446" t="s">
        <v>102</v>
      </c>
      <c r="B1446" t="s">
        <v>21</v>
      </c>
      <c r="C1446" t="s">
        <v>32</v>
      </c>
      <c r="D1446" t="s">
        <v>33</v>
      </c>
      <c r="E1446" t="s">
        <v>95</v>
      </c>
      <c r="F1446">
        <v>0.14893105796935771</v>
      </c>
      <c r="G1446">
        <v>21</v>
      </c>
      <c r="H1446">
        <v>14100484</v>
      </c>
    </row>
    <row r="1447" spans="1:8" hidden="1" x14ac:dyDescent="0.35">
      <c r="A1447" t="s">
        <v>102</v>
      </c>
      <c r="B1447" t="s">
        <v>21</v>
      </c>
      <c r="C1447" t="s">
        <v>32</v>
      </c>
      <c r="D1447" t="s">
        <v>33</v>
      </c>
      <c r="E1447" t="s">
        <v>96</v>
      </c>
      <c r="F1447">
        <v>0.15602301311075559</v>
      </c>
      <c r="G1447">
        <v>22</v>
      </c>
      <c r="H1447">
        <v>14100484</v>
      </c>
    </row>
    <row r="1448" spans="1:8" hidden="1" x14ac:dyDescent="0.35">
      <c r="A1448" t="s">
        <v>102</v>
      </c>
      <c r="B1448" t="s">
        <v>21</v>
      </c>
      <c r="C1448" t="s">
        <v>32</v>
      </c>
      <c r="D1448" t="s">
        <v>33</v>
      </c>
      <c r="E1448" t="s">
        <v>97</v>
      </c>
      <c r="F1448">
        <v>0.1914827888177455</v>
      </c>
      <c r="G1448">
        <v>27</v>
      </c>
      <c r="H1448">
        <v>14100484</v>
      </c>
    </row>
    <row r="1449" spans="1:8" hidden="1" x14ac:dyDescent="0.35">
      <c r="A1449" t="s">
        <v>102</v>
      </c>
      <c r="B1449" t="s">
        <v>21</v>
      </c>
      <c r="C1449" t="s">
        <v>32</v>
      </c>
      <c r="D1449" t="s">
        <v>33</v>
      </c>
      <c r="E1449" t="s">
        <v>98</v>
      </c>
      <c r="F1449">
        <v>0.15602301311075559</v>
      </c>
      <c r="G1449">
        <v>22</v>
      </c>
      <c r="H1449">
        <v>14100484</v>
      </c>
    </row>
    <row r="1450" spans="1:8" hidden="1" x14ac:dyDescent="0.35">
      <c r="A1450" t="s">
        <v>102</v>
      </c>
      <c r="B1450" t="s">
        <v>21</v>
      </c>
      <c r="C1450" t="s">
        <v>32</v>
      </c>
      <c r="D1450" t="s">
        <v>34</v>
      </c>
      <c r="E1450" t="s">
        <v>95</v>
      </c>
      <c r="F1450" t="s">
        <v>58</v>
      </c>
      <c r="G1450" t="s">
        <v>58</v>
      </c>
      <c r="H1450">
        <v>14100484</v>
      </c>
    </row>
    <row r="1451" spans="1:8" hidden="1" x14ac:dyDescent="0.35">
      <c r="A1451" t="s">
        <v>102</v>
      </c>
      <c r="B1451" t="s">
        <v>21</v>
      </c>
      <c r="C1451" t="s">
        <v>32</v>
      </c>
      <c r="D1451" t="s">
        <v>34</v>
      </c>
      <c r="E1451" t="s">
        <v>96</v>
      </c>
      <c r="F1451" t="s">
        <v>58</v>
      </c>
      <c r="G1451" t="s">
        <v>58</v>
      </c>
      <c r="H1451">
        <v>14100484</v>
      </c>
    </row>
    <row r="1452" spans="1:8" hidden="1" x14ac:dyDescent="0.35">
      <c r="A1452" t="s">
        <v>102</v>
      </c>
      <c r="B1452" t="s">
        <v>21</v>
      </c>
      <c r="C1452" t="s">
        <v>32</v>
      </c>
      <c r="D1452" t="s">
        <v>34</v>
      </c>
      <c r="E1452" t="s">
        <v>97</v>
      </c>
      <c r="F1452" t="s">
        <v>58</v>
      </c>
      <c r="G1452" t="s">
        <v>58</v>
      </c>
      <c r="H1452">
        <v>14100484</v>
      </c>
    </row>
    <row r="1453" spans="1:8" hidden="1" x14ac:dyDescent="0.35">
      <c r="A1453" t="s">
        <v>102</v>
      </c>
      <c r="B1453" t="s">
        <v>21</v>
      </c>
      <c r="C1453" t="s">
        <v>32</v>
      </c>
      <c r="D1453" t="s">
        <v>34</v>
      </c>
      <c r="E1453" t="s">
        <v>98</v>
      </c>
      <c r="F1453" t="s">
        <v>58</v>
      </c>
      <c r="G1453" t="s">
        <v>58</v>
      </c>
      <c r="H1453">
        <v>14100484</v>
      </c>
    </row>
    <row r="1454" spans="1:8" hidden="1" x14ac:dyDescent="0.35">
      <c r="A1454" t="s">
        <v>102</v>
      </c>
      <c r="B1454" t="s">
        <v>21</v>
      </c>
      <c r="C1454" t="s">
        <v>36</v>
      </c>
      <c r="D1454" t="s">
        <v>32</v>
      </c>
      <c r="E1454" t="s">
        <v>95</v>
      </c>
      <c r="F1454" t="s">
        <v>58</v>
      </c>
      <c r="G1454" t="s">
        <v>58</v>
      </c>
      <c r="H1454">
        <v>14100484</v>
      </c>
    </row>
    <row r="1455" spans="1:8" hidden="1" x14ac:dyDescent="0.35">
      <c r="A1455" t="s">
        <v>102</v>
      </c>
      <c r="B1455" t="s">
        <v>21</v>
      </c>
      <c r="C1455" t="s">
        <v>36</v>
      </c>
      <c r="D1455" t="s">
        <v>32</v>
      </c>
      <c r="E1455" t="s">
        <v>96</v>
      </c>
      <c r="F1455" t="s">
        <v>58</v>
      </c>
      <c r="G1455" t="s">
        <v>58</v>
      </c>
      <c r="H1455">
        <v>14100484</v>
      </c>
    </row>
    <row r="1456" spans="1:8" hidden="1" x14ac:dyDescent="0.35">
      <c r="A1456" t="s">
        <v>102</v>
      </c>
      <c r="B1456" t="s">
        <v>21</v>
      </c>
      <c r="C1456" t="s">
        <v>36</v>
      </c>
      <c r="D1456" t="s">
        <v>32</v>
      </c>
      <c r="E1456" t="s">
        <v>97</v>
      </c>
      <c r="F1456" t="s">
        <v>58</v>
      </c>
      <c r="G1456" t="s">
        <v>58</v>
      </c>
      <c r="H1456">
        <v>14100484</v>
      </c>
    </row>
    <row r="1457" spans="1:8" hidden="1" x14ac:dyDescent="0.35">
      <c r="A1457" t="s">
        <v>102</v>
      </c>
      <c r="B1457" t="s">
        <v>21</v>
      </c>
      <c r="C1457" t="s">
        <v>36</v>
      </c>
      <c r="D1457" t="s">
        <v>32</v>
      </c>
      <c r="E1457" t="s">
        <v>98</v>
      </c>
      <c r="F1457" t="s">
        <v>58</v>
      </c>
      <c r="G1457" t="s">
        <v>58</v>
      </c>
      <c r="H1457">
        <v>14100484</v>
      </c>
    </row>
    <row r="1458" spans="1:8" hidden="1" x14ac:dyDescent="0.35">
      <c r="A1458" t="s">
        <v>102</v>
      </c>
      <c r="B1458" t="s">
        <v>21</v>
      </c>
      <c r="C1458" t="s">
        <v>36</v>
      </c>
      <c r="D1458" t="s">
        <v>33</v>
      </c>
      <c r="E1458" t="s">
        <v>95</v>
      </c>
      <c r="F1458" t="s">
        <v>58</v>
      </c>
      <c r="G1458" t="s">
        <v>58</v>
      </c>
      <c r="H1458">
        <v>14100484</v>
      </c>
    </row>
    <row r="1459" spans="1:8" hidden="1" x14ac:dyDescent="0.35">
      <c r="A1459" t="s">
        <v>102</v>
      </c>
      <c r="B1459" t="s">
        <v>21</v>
      </c>
      <c r="C1459" t="s">
        <v>36</v>
      </c>
      <c r="D1459" t="s">
        <v>33</v>
      </c>
      <c r="E1459" t="s">
        <v>96</v>
      </c>
      <c r="F1459" t="s">
        <v>58</v>
      </c>
      <c r="G1459" t="s">
        <v>58</v>
      </c>
      <c r="H1459">
        <v>14100484</v>
      </c>
    </row>
    <row r="1460" spans="1:8" hidden="1" x14ac:dyDescent="0.35">
      <c r="A1460" t="s">
        <v>102</v>
      </c>
      <c r="B1460" t="s">
        <v>21</v>
      </c>
      <c r="C1460" t="s">
        <v>36</v>
      </c>
      <c r="D1460" t="s">
        <v>33</v>
      </c>
      <c r="E1460" t="s">
        <v>97</v>
      </c>
      <c r="F1460" t="s">
        <v>58</v>
      </c>
      <c r="G1460" t="s">
        <v>58</v>
      </c>
      <c r="H1460">
        <v>14100484</v>
      </c>
    </row>
    <row r="1461" spans="1:8" hidden="1" x14ac:dyDescent="0.35">
      <c r="A1461" t="s">
        <v>102</v>
      </c>
      <c r="B1461" t="s">
        <v>21</v>
      </c>
      <c r="C1461" t="s">
        <v>36</v>
      </c>
      <c r="D1461" t="s">
        <v>33</v>
      </c>
      <c r="E1461" t="s">
        <v>98</v>
      </c>
      <c r="F1461" t="s">
        <v>58</v>
      </c>
      <c r="G1461" t="s">
        <v>58</v>
      </c>
      <c r="H1461">
        <v>14100484</v>
      </c>
    </row>
    <row r="1462" spans="1:8" hidden="1" x14ac:dyDescent="0.35">
      <c r="A1462" t="s">
        <v>102</v>
      </c>
      <c r="B1462" t="s">
        <v>21</v>
      </c>
      <c r="C1462" t="s">
        <v>36</v>
      </c>
      <c r="D1462" t="s">
        <v>34</v>
      </c>
      <c r="E1462" t="s">
        <v>95</v>
      </c>
      <c r="F1462" t="s">
        <v>58</v>
      </c>
      <c r="G1462" t="s">
        <v>58</v>
      </c>
      <c r="H1462">
        <v>14100484</v>
      </c>
    </row>
    <row r="1463" spans="1:8" hidden="1" x14ac:dyDescent="0.35">
      <c r="A1463" t="s">
        <v>102</v>
      </c>
      <c r="B1463" t="s">
        <v>21</v>
      </c>
      <c r="C1463" t="s">
        <v>36</v>
      </c>
      <c r="D1463" t="s">
        <v>34</v>
      </c>
      <c r="E1463" t="s">
        <v>96</v>
      </c>
      <c r="F1463" t="s">
        <v>58</v>
      </c>
      <c r="G1463" t="s">
        <v>58</v>
      </c>
      <c r="H1463">
        <v>14100484</v>
      </c>
    </row>
    <row r="1464" spans="1:8" hidden="1" x14ac:dyDescent="0.35">
      <c r="A1464" t="s">
        <v>102</v>
      </c>
      <c r="B1464" t="s">
        <v>21</v>
      </c>
      <c r="C1464" t="s">
        <v>36</v>
      </c>
      <c r="D1464" t="s">
        <v>34</v>
      </c>
      <c r="E1464" t="s">
        <v>97</v>
      </c>
      <c r="F1464" t="s">
        <v>58</v>
      </c>
      <c r="G1464" t="s">
        <v>58</v>
      </c>
      <c r="H1464">
        <v>14100484</v>
      </c>
    </row>
    <row r="1465" spans="1:8" hidden="1" x14ac:dyDescent="0.35">
      <c r="A1465" t="s">
        <v>102</v>
      </c>
      <c r="B1465" t="s">
        <v>21</v>
      </c>
      <c r="C1465" t="s">
        <v>36</v>
      </c>
      <c r="D1465" t="s">
        <v>34</v>
      </c>
      <c r="E1465" t="s">
        <v>98</v>
      </c>
      <c r="F1465" t="s">
        <v>58</v>
      </c>
      <c r="G1465" t="s">
        <v>58</v>
      </c>
      <c r="H1465">
        <v>14100484</v>
      </c>
    </row>
    <row r="1466" spans="1:8" hidden="1" x14ac:dyDescent="0.35">
      <c r="A1466" t="s">
        <v>102</v>
      </c>
      <c r="B1466" t="s">
        <v>21</v>
      </c>
      <c r="C1466" t="s">
        <v>35</v>
      </c>
      <c r="D1466" t="s">
        <v>32</v>
      </c>
      <c r="E1466" t="s">
        <v>95</v>
      </c>
      <c r="F1466">
        <v>7.8011506555377808E-2</v>
      </c>
      <c r="G1466">
        <v>11</v>
      </c>
      <c r="H1466">
        <v>14100484</v>
      </c>
    </row>
    <row r="1467" spans="1:8" hidden="1" x14ac:dyDescent="0.35">
      <c r="A1467" t="s">
        <v>102</v>
      </c>
      <c r="B1467" t="s">
        <v>21</v>
      </c>
      <c r="C1467" t="s">
        <v>35</v>
      </c>
      <c r="D1467" t="s">
        <v>32</v>
      </c>
      <c r="E1467" t="s">
        <v>96</v>
      </c>
      <c r="F1467">
        <v>0.1134712822623678</v>
      </c>
      <c r="G1467">
        <v>16</v>
      </c>
      <c r="H1467">
        <v>14100484</v>
      </c>
    </row>
    <row r="1468" spans="1:8" hidden="1" x14ac:dyDescent="0.35">
      <c r="A1468" t="s">
        <v>102</v>
      </c>
      <c r="B1468" t="s">
        <v>21</v>
      </c>
      <c r="C1468" t="s">
        <v>35</v>
      </c>
      <c r="D1468" t="s">
        <v>32</v>
      </c>
      <c r="E1468" t="s">
        <v>97</v>
      </c>
      <c r="F1468">
        <v>9.2195416838173783E-2</v>
      </c>
      <c r="G1468">
        <v>13</v>
      </c>
      <c r="H1468">
        <v>14100484</v>
      </c>
    </row>
    <row r="1469" spans="1:8" hidden="1" x14ac:dyDescent="0.35">
      <c r="A1469" t="s">
        <v>102</v>
      </c>
      <c r="B1469" t="s">
        <v>21</v>
      </c>
      <c r="C1469" t="s">
        <v>35</v>
      </c>
      <c r="D1469" t="s">
        <v>32</v>
      </c>
      <c r="E1469" t="s">
        <v>98</v>
      </c>
      <c r="F1469">
        <v>0.1134712822623678</v>
      </c>
      <c r="G1469">
        <v>16</v>
      </c>
      <c r="H1469">
        <v>14100484</v>
      </c>
    </row>
    <row r="1470" spans="1:8" hidden="1" x14ac:dyDescent="0.35">
      <c r="A1470" t="s">
        <v>102</v>
      </c>
      <c r="B1470" t="s">
        <v>21</v>
      </c>
      <c r="C1470" t="s">
        <v>35</v>
      </c>
      <c r="D1470" t="s">
        <v>33</v>
      </c>
      <c r="E1470" t="s">
        <v>95</v>
      </c>
      <c r="F1470">
        <v>7.0919551413979834E-2</v>
      </c>
      <c r="G1470">
        <v>10</v>
      </c>
      <c r="H1470">
        <v>14100484</v>
      </c>
    </row>
    <row r="1471" spans="1:8" hidden="1" x14ac:dyDescent="0.35">
      <c r="A1471" t="s">
        <v>102</v>
      </c>
      <c r="B1471" t="s">
        <v>21</v>
      </c>
      <c r="C1471" t="s">
        <v>35</v>
      </c>
      <c r="D1471" t="s">
        <v>33</v>
      </c>
      <c r="E1471" t="s">
        <v>96</v>
      </c>
      <c r="F1471">
        <v>0.1063793271209698</v>
      </c>
      <c r="G1471">
        <v>15</v>
      </c>
      <c r="H1471">
        <v>14100484</v>
      </c>
    </row>
    <row r="1472" spans="1:8" hidden="1" x14ac:dyDescent="0.35">
      <c r="A1472" t="s">
        <v>102</v>
      </c>
      <c r="B1472" t="s">
        <v>21</v>
      </c>
      <c r="C1472" t="s">
        <v>35</v>
      </c>
      <c r="D1472" t="s">
        <v>33</v>
      </c>
      <c r="E1472" t="s">
        <v>97</v>
      </c>
      <c r="F1472">
        <v>8.5103461696775795E-2</v>
      </c>
      <c r="G1472">
        <v>12</v>
      </c>
      <c r="H1472">
        <v>14100484</v>
      </c>
    </row>
    <row r="1473" spans="1:8" hidden="1" x14ac:dyDescent="0.35">
      <c r="A1473" t="s">
        <v>102</v>
      </c>
      <c r="B1473" t="s">
        <v>21</v>
      </c>
      <c r="C1473" t="s">
        <v>35</v>
      </c>
      <c r="D1473" t="s">
        <v>33</v>
      </c>
      <c r="E1473" t="s">
        <v>98</v>
      </c>
      <c r="F1473">
        <v>0.1063793271209698</v>
      </c>
      <c r="G1473">
        <v>15</v>
      </c>
      <c r="H1473">
        <v>14100484</v>
      </c>
    </row>
    <row r="1474" spans="1:8" hidden="1" x14ac:dyDescent="0.35">
      <c r="A1474" t="s">
        <v>102</v>
      </c>
      <c r="B1474" t="s">
        <v>21</v>
      </c>
      <c r="C1474" t="s">
        <v>35</v>
      </c>
      <c r="D1474" t="s">
        <v>34</v>
      </c>
      <c r="E1474" t="s">
        <v>95</v>
      </c>
      <c r="F1474" t="s">
        <v>58</v>
      </c>
      <c r="G1474" t="s">
        <v>58</v>
      </c>
      <c r="H1474">
        <v>14100484</v>
      </c>
    </row>
    <row r="1475" spans="1:8" hidden="1" x14ac:dyDescent="0.35">
      <c r="A1475" t="s">
        <v>102</v>
      </c>
      <c r="B1475" t="s">
        <v>21</v>
      </c>
      <c r="C1475" t="s">
        <v>35</v>
      </c>
      <c r="D1475" t="s">
        <v>34</v>
      </c>
      <c r="E1475" t="s">
        <v>96</v>
      </c>
      <c r="F1475" t="s">
        <v>58</v>
      </c>
      <c r="G1475" t="s">
        <v>58</v>
      </c>
      <c r="H1475">
        <v>14100484</v>
      </c>
    </row>
    <row r="1476" spans="1:8" hidden="1" x14ac:dyDescent="0.35">
      <c r="A1476" t="s">
        <v>102</v>
      </c>
      <c r="B1476" t="s">
        <v>21</v>
      </c>
      <c r="C1476" t="s">
        <v>35</v>
      </c>
      <c r="D1476" t="s">
        <v>34</v>
      </c>
      <c r="E1476" t="s">
        <v>97</v>
      </c>
      <c r="F1476" t="s">
        <v>58</v>
      </c>
      <c r="G1476" t="s">
        <v>58</v>
      </c>
      <c r="H1476">
        <v>14100484</v>
      </c>
    </row>
    <row r="1477" spans="1:8" hidden="1" x14ac:dyDescent="0.35">
      <c r="A1477" t="s">
        <v>102</v>
      </c>
      <c r="B1477" t="s">
        <v>21</v>
      </c>
      <c r="C1477" t="s">
        <v>35</v>
      </c>
      <c r="D1477" t="s">
        <v>34</v>
      </c>
      <c r="E1477" t="s">
        <v>98</v>
      </c>
      <c r="F1477" t="s">
        <v>58</v>
      </c>
      <c r="G1477" t="s">
        <v>58</v>
      </c>
      <c r="H1477">
        <v>14100484</v>
      </c>
    </row>
    <row r="1478" spans="1:8" hidden="1" x14ac:dyDescent="0.35">
      <c r="A1478" t="s">
        <v>102</v>
      </c>
      <c r="B1478" t="s">
        <v>21</v>
      </c>
      <c r="C1478" t="s">
        <v>99</v>
      </c>
      <c r="D1478" t="s">
        <v>32</v>
      </c>
      <c r="E1478" t="s">
        <v>95</v>
      </c>
      <c r="F1478" t="s">
        <v>58</v>
      </c>
      <c r="G1478" t="s">
        <v>58</v>
      </c>
      <c r="H1478">
        <v>14100484</v>
      </c>
    </row>
    <row r="1479" spans="1:8" hidden="1" x14ac:dyDescent="0.35">
      <c r="A1479" t="s">
        <v>102</v>
      </c>
      <c r="B1479" t="s">
        <v>21</v>
      </c>
      <c r="C1479" t="s">
        <v>99</v>
      </c>
      <c r="D1479" t="s">
        <v>32</v>
      </c>
      <c r="E1479" t="s">
        <v>96</v>
      </c>
      <c r="F1479" t="s">
        <v>58</v>
      </c>
      <c r="G1479" t="s">
        <v>58</v>
      </c>
      <c r="H1479">
        <v>14100484</v>
      </c>
    </row>
    <row r="1480" spans="1:8" hidden="1" x14ac:dyDescent="0.35">
      <c r="A1480" t="s">
        <v>102</v>
      </c>
      <c r="B1480" t="s">
        <v>21</v>
      </c>
      <c r="C1480" t="s">
        <v>99</v>
      </c>
      <c r="D1480" t="s">
        <v>32</v>
      </c>
      <c r="E1480" t="s">
        <v>97</v>
      </c>
      <c r="F1480" t="s">
        <v>58</v>
      </c>
      <c r="G1480" t="s">
        <v>58</v>
      </c>
      <c r="H1480">
        <v>14100484</v>
      </c>
    </row>
    <row r="1481" spans="1:8" hidden="1" x14ac:dyDescent="0.35">
      <c r="A1481" t="s">
        <v>102</v>
      </c>
      <c r="B1481" t="s">
        <v>21</v>
      </c>
      <c r="C1481" t="s">
        <v>99</v>
      </c>
      <c r="D1481" t="s">
        <v>32</v>
      </c>
      <c r="E1481" t="s">
        <v>98</v>
      </c>
      <c r="F1481" t="s">
        <v>58</v>
      </c>
      <c r="G1481" t="s">
        <v>58</v>
      </c>
      <c r="H1481">
        <v>14100484</v>
      </c>
    </row>
    <row r="1482" spans="1:8" hidden="1" x14ac:dyDescent="0.35">
      <c r="A1482" t="s">
        <v>102</v>
      </c>
      <c r="B1482" t="s">
        <v>21</v>
      </c>
      <c r="C1482" t="s">
        <v>99</v>
      </c>
      <c r="D1482" t="s">
        <v>33</v>
      </c>
      <c r="E1482" t="s">
        <v>95</v>
      </c>
      <c r="F1482" t="s">
        <v>58</v>
      </c>
      <c r="G1482" t="s">
        <v>58</v>
      </c>
      <c r="H1482">
        <v>14100484</v>
      </c>
    </row>
    <row r="1483" spans="1:8" hidden="1" x14ac:dyDescent="0.35">
      <c r="A1483" t="s">
        <v>102</v>
      </c>
      <c r="B1483" t="s">
        <v>21</v>
      </c>
      <c r="C1483" t="s">
        <v>99</v>
      </c>
      <c r="D1483" t="s">
        <v>33</v>
      </c>
      <c r="E1483" t="s">
        <v>96</v>
      </c>
      <c r="F1483" t="s">
        <v>58</v>
      </c>
      <c r="G1483" t="s">
        <v>58</v>
      </c>
      <c r="H1483">
        <v>14100484</v>
      </c>
    </row>
    <row r="1484" spans="1:8" hidden="1" x14ac:dyDescent="0.35">
      <c r="A1484" t="s">
        <v>102</v>
      </c>
      <c r="B1484" t="s">
        <v>21</v>
      </c>
      <c r="C1484" t="s">
        <v>99</v>
      </c>
      <c r="D1484" t="s">
        <v>33</v>
      </c>
      <c r="E1484" t="s">
        <v>97</v>
      </c>
      <c r="F1484" t="s">
        <v>58</v>
      </c>
      <c r="G1484" t="s">
        <v>58</v>
      </c>
      <c r="H1484">
        <v>14100484</v>
      </c>
    </row>
    <row r="1485" spans="1:8" hidden="1" x14ac:dyDescent="0.35">
      <c r="A1485" t="s">
        <v>102</v>
      </c>
      <c r="B1485" t="s">
        <v>21</v>
      </c>
      <c r="C1485" t="s">
        <v>99</v>
      </c>
      <c r="D1485" t="s">
        <v>33</v>
      </c>
      <c r="E1485" t="s">
        <v>98</v>
      </c>
      <c r="F1485" t="s">
        <v>58</v>
      </c>
      <c r="G1485" t="s">
        <v>58</v>
      </c>
      <c r="H1485">
        <v>14100484</v>
      </c>
    </row>
    <row r="1486" spans="1:8" hidden="1" x14ac:dyDescent="0.35">
      <c r="A1486" t="s">
        <v>102</v>
      </c>
      <c r="B1486" t="s">
        <v>21</v>
      </c>
      <c r="C1486" t="s">
        <v>99</v>
      </c>
      <c r="D1486" t="s">
        <v>34</v>
      </c>
      <c r="E1486" t="s">
        <v>95</v>
      </c>
      <c r="F1486" t="s">
        <v>58</v>
      </c>
      <c r="G1486" t="s">
        <v>58</v>
      </c>
      <c r="H1486">
        <v>14100484</v>
      </c>
    </row>
    <row r="1487" spans="1:8" hidden="1" x14ac:dyDescent="0.35">
      <c r="A1487" t="s">
        <v>102</v>
      </c>
      <c r="B1487" t="s">
        <v>21</v>
      </c>
      <c r="C1487" t="s">
        <v>99</v>
      </c>
      <c r="D1487" t="s">
        <v>34</v>
      </c>
      <c r="E1487" t="s">
        <v>96</v>
      </c>
      <c r="F1487" t="s">
        <v>58</v>
      </c>
      <c r="G1487" t="s">
        <v>58</v>
      </c>
      <c r="H1487">
        <v>14100484</v>
      </c>
    </row>
    <row r="1488" spans="1:8" hidden="1" x14ac:dyDescent="0.35">
      <c r="A1488" t="s">
        <v>102</v>
      </c>
      <c r="B1488" t="s">
        <v>21</v>
      </c>
      <c r="C1488" t="s">
        <v>99</v>
      </c>
      <c r="D1488" t="s">
        <v>34</v>
      </c>
      <c r="E1488" t="s">
        <v>97</v>
      </c>
      <c r="F1488" t="s">
        <v>58</v>
      </c>
      <c r="G1488" t="s">
        <v>58</v>
      </c>
      <c r="H1488">
        <v>14100484</v>
      </c>
    </row>
    <row r="1489" spans="1:8" hidden="1" x14ac:dyDescent="0.35">
      <c r="A1489" t="s">
        <v>102</v>
      </c>
      <c r="B1489" t="s">
        <v>21</v>
      </c>
      <c r="C1489" t="s">
        <v>99</v>
      </c>
      <c r="D1489" t="s">
        <v>34</v>
      </c>
      <c r="E1489" t="s">
        <v>98</v>
      </c>
      <c r="F1489" t="s">
        <v>58</v>
      </c>
      <c r="G1489" t="s">
        <v>58</v>
      </c>
      <c r="H1489">
        <v>14100484</v>
      </c>
    </row>
    <row r="1490" spans="1:8" hidden="1" x14ac:dyDescent="0.35">
      <c r="A1490" t="s">
        <v>102</v>
      </c>
      <c r="B1490" t="s">
        <v>22</v>
      </c>
      <c r="C1490" t="s">
        <v>32</v>
      </c>
      <c r="D1490" t="s">
        <v>32</v>
      </c>
      <c r="E1490" t="s">
        <v>95</v>
      </c>
      <c r="F1490">
        <v>0.19857474395914351</v>
      </c>
      <c r="G1490">
        <v>28</v>
      </c>
      <c r="H1490">
        <v>14100484</v>
      </c>
    </row>
    <row r="1491" spans="1:8" hidden="1" x14ac:dyDescent="0.35">
      <c r="A1491" t="s">
        <v>102</v>
      </c>
      <c r="B1491" t="s">
        <v>22</v>
      </c>
      <c r="C1491" t="s">
        <v>32</v>
      </c>
      <c r="D1491" t="s">
        <v>32</v>
      </c>
      <c r="E1491" t="s">
        <v>96</v>
      </c>
      <c r="F1491">
        <v>0.14893105796935771</v>
      </c>
      <c r="G1491">
        <v>21</v>
      </c>
      <c r="H1491">
        <v>14100484</v>
      </c>
    </row>
    <row r="1492" spans="1:8" hidden="1" x14ac:dyDescent="0.35">
      <c r="A1492" t="s">
        <v>102</v>
      </c>
      <c r="B1492" t="s">
        <v>22</v>
      </c>
      <c r="C1492" t="s">
        <v>32</v>
      </c>
      <c r="D1492" t="s">
        <v>32</v>
      </c>
      <c r="E1492" t="s">
        <v>97</v>
      </c>
      <c r="F1492">
        <v>0.19857474395914351</v>
      </c>
      <c r="G1492">
        <v>28</v>
      </c>
      <c r="H1492">
        <v>14100484</v>
      </c>
    </row>
    <row r="1493" spans="1:8" hidden="1" x14ac:dyDescent="0.35">
      <c r="A1493" t="s">
        <v>102</v>
      </c>
      <c r="B1493" t="s">
        <v>22</v>
      </c>
      <c r="C1493" t="s">
        <v>32</v>
      </c>
      <c r="D1493" t="s">
        <v>32</v>
      </c>
      <c r="E1493" t="s">
        <v>98</v>
      </c>
      <c r="F1493">
        <v>0.1418391028279597</v>
      </c>
      <c r="G1493">
        <v>20</v>
      </c>
      <c r="H1493">
        <v>14100484</v>
      </c>
    </row>
    <row r="1494" spans="1:8" hidden="1" x14ac:dyDescent="0.35">
      <c r="A1494" t="s">
        <v>102</v>
      </c>
      <c r="B1494" t="s">
        <v>22</v>
      </c>
      <c r="C1494" t="s">
        <v>32</v>
      </c>
      <c r="D1494" t="s">
        <v>33</v>
      </c>
      <c r="E1494" t="s">
        <v>95</v>
      </c>
      <c r="F1494">
        <v>0.1914827888177455</v>
      </c>
      <c r="G1494">
        <v>27</v>
      </c>
      <c r="H1494">
        <v>14100484</v>
      </c>
    </row>
    <row r="1495" spans="1:8" hidden="1" x14ac:dyDescent="0.35">
      <c r="A1495" t="s">
        <v>102</v>
      </c>
      <c r="B1495" t="s">
        <v>22</v>
      </c>
      <c r="C1495" t="s">
        <v>32</v>
      </c>
      <c r="D1495" t="s">
        <v>33</v>
      </c>
      <c r="E1495" t="s">
        <v>96</v>
      </c>
      <c r="F1495">
        <v>0.1418391028279597</v>
      </c>
      <c r="G1495">
        <v>20</v>
      </c>
      <c r="H1495">
        <v>14100484</v>
      </c>
    </row>
    <row r="1496" spans="1:8" hidden="1" x14ac:dyDescent="0.35">
      <c r="A1496" t="s">
        <v>102</v>
      </c>
      <c r="B1496" t="s">
        <v>22</v>
      </c>
      <c r="C1496" t="s">
        <v>32</v>
      </c>
      <c r="D1496" t="s">
        <v>33</v>
      </c>
      <c r="E1496" t="s">
        <v>97</v>
      </c>
      <c r="F1496">
        <v>0.19857474395914351</v>
      </c>
      <c r="G1496">
        <v>28</v>
      </c>
      <c r="H1496">
        <v>14100484</v>
      </c>
    </row>
    <row r="1497" spans="1:8" hidden="1" x14ac:dyDescent="0.35">
      <c r="A1497" t="s">
        <v>102</v>
      </c>
      <c r="B1497" t="s">
        <v>22</v>
      </c>
      <c r="C1497" t="s">
        <v>32</v>
      </c>
      <c r="D1497" t="s">
        <v>33</v>
      </c>
      <c r="E1497" t="s">
        <v>98</v>
      </c>
      <c r="F1497">
        <v>0.13474714768656171</v>
      </c>
      <c r="G1497">
        <v>19</v>
      </c>
      <c r="H1497">
        <v>14100484</v>
      </c>
    </row>
    <row r="1498" spans="1:8" hidden="1" x14ac:dyDescent="0.35">
      <c r="A1498" t="s">
        <v>102</v>
      </c>
      <c r="B1498" t="s">
        <v>22</v>
      </c>
      <c r="C1498" t="s">
        <v>32</v>
      </c>
      <c r="D1498" t="s">
        <v>34</v>
      </c>
      <c r="E1498" t="s">
        <v>95</v>
      </c>
      <c r="F1498" t="s">
        <v>58</v>
      </c>
      <c r="G1498" t="s">
        <v>58</v>
      </c>
      <c r="H1498">
        <v>14100484</v>
      </c>
    </row>
    <row r="1499" spans="1:8" hidden="1" x14ac:dyDescent="0.35">
      <c r="A1499" t="s">
        <v>102</v>
      </c>
      <c r="B1499" t="s">
        <v>22</v>
      </c>
      <c r="C1499" t="s">
        <v>32</v>
      </c>
      <c r="D1499" t="s">
        <v>34</v>
      </c>
      <c r="E1499" t="s">
        <v>96</v>
      </c>
      <c r="F1499" t="s">
        <v>58</v>
      </c>
      <c r="G1499" t="s">
        <v>58</v>
      </c>
      <c r="H1499">
        <v>14100484</v>
      </c>
    </row>
    <row r="1500" spans="1:8" hidden="1" x14ac:dyDescent="0.35">
      <c r="A1500" t="s">
        <v>102</v>
      </c>
      <c r="B1500" t="s">
        <v>22</v>
      </c>
      <c r="C1500" t="s">
        <v>32</v>
      </c>
      <c r="D1500" t="s">
        <v>34</v>
      </c>
      <c r="E1500" t="s">
        <v>97</v>
      </c>
      <c r="F1500" t="s">
        <v>58</v>
      </c>
      <c r="G1500" t="s">
        <v>58</v>
      </c>
      <c r="H1500">
        <v>14100484</v>
      </c>
    </row>
    <row r="1501" spans="1:8" hidden="1" x14ac:dyDescent="0.35">
      <c r="A1501" t="s">
        <v>102</v>
      </c>
      <c r="B1501" t="s">
        <v>22</v>
      </c>
      <c r="C1501" t="s">
        <v>32</v>
      </c>
      <c r="D1501" t="s">
        <v>34</v>
      </c>
      <c r="E1501" t="s">
        <v>98</v>
      </c>
      <c r="F1501" t="s">
        <v>58</v>
      </c>
      <c r="G1501" t="s">
        <v>58</v>
      </c>
      <c r="H1501">
        <v>14100484</v>
      </c>
    </row>
    <row r="1502" spans="1:8" hidden="1" x14ac:dyDescent="0.35">
      <c r="A1502" t="s">
        <v>102</v>
      </c>
      <c r="B1502" t="s">
        <v>22</v>
      </c>
      <c r="C1502" t="s">
        <v>36</v>
      </c>
      <c r="D1502" t="s">
        <v>32</v>
      </c>
      <c r="E1502" t="s">
        <v>95</v>
      </c>
      <c r="F1502" t="s">
        <v>58</v>
      </c>
      <c r="G1502" t="s">
        <v>58</v>
      </c>
      <c r="H1502">
        <v>14100484</v>
      </c>
    </row>
    <row r="1503" spans="1:8" hidden="1" x14ac:dyDescent="0.35">
      <c r="A1503" t="s">
        <v>102</v>
      </c>
      <c r="B1503" t="s">
        <v>22</v>
      </c>
      <c r="C1503" t="s">
        <v>36</v>
      </c>
      <c r="D1503" t="s">
        <v>32</v>
      </c>
      <c r="E1503" t="s">
        <v>96</v>
      </c>
      <c r="F1503" t="s">
        <v>58</v>
      </c>
      <c r="G1503" t="s">
        <v>58</v>
      </c>
      <c r="H1503">
        <v>14100484</v>
      </c>
    </row>
    <row r="1504" spans="1:8" hidden="1" x14ac:dyDescent="0.35">
      <c r="A1504" t="s">
        <v>102</v>
      </c>
      <c r="B1504" t="s">
        <v>22</v>
      </c>
      <c r="C1504" t="s">
        <v>36</v>
      </c>
      <c r="D1504" t="s">
        <v>32</v>
      </c>
      <c r="E1504" t="s">
        <v>97</v>
      </c>
      <c r="F1504" t="s">
        <v>58</v>
      </c>
      <c r="G1504" t="s">
        <v>58</v>
      </c>
      <c r="H1504">
        <v>14100484</v>
      </c>
    </row>
    <row r="1505" spans="1:8" hidden="1" x14ac:dyDescent="0.35">
      <c r="A1505" t="s">
        <v>102</v>
      </c>
      <c r="B1505" t="s">
        <v>22</v>
      </c>
      <c r="C1505" t="s">
        <v>36</v>
      </c>
      <c r="D1505" t="s">
        <v>32</v>
      </c>
      <c r="E1505" t="s">
        <v>98</v>
      </c>
      <c r="F1505" t="s">
        <v>58</v>
      </c>
      <c r="G1505" t="s">
        <v>58</v>
      </c>
      <c r="H1505">
        <v>14100484</v>
      </c>
    </row>
    <row r="1506" spans="1:8" hidden="1" x14ac:dyDescent="0.35">
      <c r="A1506" t="s">
        <v>102</v>
      </c>
      <c r="B1506" t="s">
        <v>22</v>
      </c>
      <c r="C1506" t="s">
        <v>36</v>
      </c>
      <c r="D1506" t="s">
        <v>33</v>
      </c>
      <c r="E1506" t="s">
        <v>95</v>
      </c>
      <c r="F1506" t="s">
        <v>58</v>
      </c>
      <c r="G1506" t="s">
        <v>58</v>
      </c>
      <c r="H1506">
        <v>14100484</v>
      </c>
    </row>
    <row r="1507" spans="1:8" hidden="1" x14ac:dyDescent="0.35">
      <c r="A1507" t="s">
        <v>102</v>
      </c>
      <c r="B1507" t="s">
        <v>22</v>
      </c>
      <c r="C1507" t="s">
        <v>36</v>
      </c>
      <c r="D1507" t="s">
        <v>33</v>
      </c>
      <c r="E1507" t="s">
        <v>96</v>
      </c>
      <c r="F1507" t="s">
        <v>58</v>
      </c>
      <c r="G1507" t="s">
        <v>58</v>
      </c>
      <c r="H1507">
        <v>14100484</v>
      </c>
    </row>
    <row r="1508" spans="1:8" hidden="1" x14ac:dyDescent="0.35">
      <c r="A1508" t="s">
        <v>102</v>
      </c>
      <c r="B1508" t="s">
        <v>22</v>
      </c>
      <c r="C1508" t="s">
        <v>36</v>
      </c>
      <c r="D1508" t="s">
        <v>33</v>
      </c>
      <c r="E1508" t="s">
        <v>97</v>
      </c>
      <c r="F1508" t="s">
        <v>58</v>
      </c>
      <c r="G1508" t="s">
        <v>58</v>
      </c>
      <c r="H1508">
        <v>14100484</v>
      </c>
    </row>
    <row r="1509" spans="1:8" hidden="1" x14ac:dyDescent="0.35">
      <c r="A1509" t="s">
        <v>102</v>
      </c>
      <c r="B1509" t="s">
        <v>22</v>
      </c>
      <c r="C1509" t="s">
        <v>36</v>
      </c>
      <c r="D1509" t="s">
        <v>33</v>
      </c>
      <c r="E1509" t="s">
        <v>98</v>
      </c>
      <c r="F1509" t="s">
        <v>58</v>
      </c>
      <c r="G1509" t="s">
        <v>58</v>
      </c>
      <c r="H1509">
        <v>14100484</v>
      </c>
    </row>
    <row r="1510" spans="1:8" hidden="1" x14ac:dyDescent="0.35">
      <c r="A1510" t="s">
        <v>102</v>
      </c>
      <c r="B1510" t="s">
        <v>22</v>
      </c>
      <c r="C1510" t="s">
        <v>36</v>
      </c>
      <c r="D1510" t="s">
        <v>34</v>
      </c>
      <c r="E1510" t="s">
        <v>95</v>
      </c>
      <c r="F1510" t="s">
        <v>58</v>
      </c>
      <c r="G1510" t="s">
        <v>58</v>
      </c>
      <c r="H1510">
        <v>14100484</v>
      </c>
    </row>
    <row r="1511" spans="1:8" hidden="1" x14ac:dyDescent="0.35">
      <c r="A1511" t="s">
        <v>102</v>
      </c>
      <c r="B1511" t="s">
        <v>22</v>
      </c>
      <c r="C1511" t="s">
        <v>36</v>
      </c>
      <c r="D1511" t="s">
        <v>34</v>
      </c>
      <c r="E1511" t="s">
        <v>96</v>
      </c>
      <c r="F1511" t="s">
        <v>58</v>
      </c>
      <c r="G1511" t="s">
        <v>58</v>
      </c>
      <c r="H1511">
        <v>14100484</v>
      </c>
    </row>
    <row r="1512" spans="1:8" hidden="1" x14ac:dyDescent="0.35">
      <c r="A1512" t="s">
        <v>102</v>
      </c>
      <c r="B1512" t="s">
        <v>22</v>
      </c>
      <c r="C1512" t="s">
        <v>36</v>
      </c>
      <c r="D1512" t="s">
        <v>34</v>
      </c>
      <c r="E1512" t="s">
        <v>97</v>
      </c>
      <c r="F1512" t="s">
        <v>58</v>
      </c>
      <c r="G1512" t="s">
        <v>58</v>
      </c>
      <c r="H1512">
        <v>14100484</v>
      </c>
    </row>
    <row r="1513" spans="1:8" hidden="1" x14ac:dyDescent="0.35">
      <c r="A1513" t="s">
        <v>102</v>
      </c>
      <c r="B1513" t="s">
        <v>22</v>
      </c>
      <c r="C1513" t="s">
        <v>36</v>
      </c>
      <c r="D1513" t="s">
        <v>34</v>
      </c>
      <c r="E1513" t="s">
        <v>98</v>
      </c>
      <c r="F1513" t="s">
        <v>58</v>
      </c>
      <c r="G1513" t="s">
        <v>58</v>
      </c>
      <c r="H1513">
        <v>14100484</v>
      </c>
    </row>
    <row r="1514" spans="1:8" hidden="1" x14ac:dyDescent="0.35">
      <c r="A1514" t="s">
        <v>102</v>
      </c>
      <c r="B1514" t="s">
        <v>22</v>
      </c>
      <c r="C1514" t="s">
        <v>35</v>
      </c>
      <c r="D1514" t="s">
        <v>32</v>
      </c>
      <c r="E1514" t="s">
        <v>95</v>
      </c>
      <c r="F1514">
        <v>0.1631149682521536</v>
      </c>
      <c r="G1514">
        <v>23</v>
      </c>
      <c r="H1514">
        <v>14100484</v>
      </c>
    </row>
    <row r="1515" spans="1:8" hidden="1" x14ac:dyDescent="0.35">
      <c r="A1515" t="s">
        <v>102</v>
      </c>
      <c r="B1515" t="s">
        <v>22</v>
      </c>
      <c r="C1515" t="s">
        <v>35</v>
      </c>
      <c r="D1515" t="s">
        <v>32</v>
      </c>
      <c r="E1515" t="s">
        <v>96</v>
      </c>
      <c r="F1515">
        <v>7.0919551413979834E-2</v>
      </c>
      <c r="G1515">
        <v>10</v>
      </c>
      <c r="H1515">
        <v>14100484</v>
      </c>
    </row>
    <row r="1516" spans="1:8" hidden="1" x14ac:dyDescent="0.35">
      <c r="A1516" t="s">
        <v>102</v>
      </c>
      <c r="B1516" t="s">
        <v>22</v>
      </c>
      <c r="C1516" t="s">
        <v>35</v>
      </c>
      <c r="D1516" t="s">
        <v>32</v>
      </c>
      <c r="E1516" t="s">
        <v>97</v>
      </c>
      <c r="F1516">
        <v>9.928737197957177E-2</v>
      </c>
      <c r="G1516">
        <v>14</v>
      </c>
      <c r="H1516">
        <v>14100484</v>
      </c>
    </row>
    <row r="1517" spans="1:8" hidden="1" x14ac:dyDescent="0.35">
      <c r="A1517" t="s">
        <v>102</v>
      </c>
      <c r="B1517" t="s">
        <v>22</v>
      </c>
      <c r="C1517" t="s">
        <v>35</v>
      </c>
      <c r="D1517" t="s">
        <v>32</v>
      </c>
      <c r="E1517" t="s">
        <v>98</v>
      </c>
      <c r="F1517" t="s">
        <v>58</v>
      </c>
      <c r="G1517" t="s">
        <v>58</v>
      </c>
      <c r="H1517">
        <v>14100484</v>
      </c>
    </row>
    <row r="1518" spans="1:8" hidden="1" x14ac:dyDescent="0.35">
      <c r="A1518" t="s">
        <v>102</v>
      </c>
      <c r="B1518" t="s">
        <v>22</v>
      </c>
      <c r="C1518" t="s">
        <v>35</v>
      </c>
      <c r="D1518" t="s">
        <v>33</v>
      </c>
      <c r="E1518" t="s">
        <v>95</v>
      </c>
      <c r="F1518">
        <v>0.1631149682521536</v>
      </c>
      <c r="G1518">
        <v>23</v>
      </c>
      <c r="H1518">
        <v>14100484</v>
      </c>
    </row>
    <row r="1519" spans="1:8" hidden="1" x14ac:dyDescent="0.35">
      <c r="A1519" t="s">
        <v>102</v>
      </c>
      <c r="B1519" t="s">
        <v>22</v>
      </c>
      <c r="C1519" t="s">
        <v>35</v>
      </c>
      <c r="D1519" t="s">
        <v>33</v>
      </c>
      <c r="E1519" t="s">
        <v>96</v>
      </c>
      <c r="F1519" t="s">
        <v>58</v>
      </c>
      <c r="G1519" t="s">
        <v>58</v>
      </c>
      <c r="H1519">
        <v>14100484</v>
      </c>
    </row>
    <row r="1520" spans="1:8" hidden="1" x14ac:dyDescent="0.35">
      <c r="A1520" t="s">
        <v>102</v>
      </c>
      <c r="B1520" t="s">
        <v>22</v>
      </c>
      <c r="C1520" t="s">
        <v>35</v>
      </c>
      <c r="D1520" t="s">
        <v>33</v>
      </c>
      <c r="E1520" t="s">
        <v>97</v>
      </c>
      <c r="F1520">
        <v>9.928737197957177E-2</v>
      </c>
      <c r="G1520">
        <v>14</v>
      </c>
      <c r="H1520">
        <v>14100484</v>
      </c>
    </row>
    <row r="1521" spans="1:8" hidden="1" x14ac:dyDescent="0.35">
      <c r="A1521" t="s">
        <v>102</v>
      </c>
      <c r="B1521" t="s">
        <v>22</v>
      </c>
      <c r="C1521" t="s">
        <v>35</v>
      </c>
      <c r="D1521" t="s">
        <v>33</v>
      </c>
      <c r="E1521" t="s">
        <v>98</v>
      </c>
      <c r="F1521" t="s">
        <v>58</v>
      </c>
      <c r="G1521" t="s">
        <v>58</v>
      </c>
      <c r="H1521">
        <v>14100484</v>
      </c>
    </row>
    <row r="1522" spans="1:8" hidden="1" x14ac:dyDescent="0.35">
      <c r="A1522" t="s">
        <v>102</v>
      </c>
      <c r="B1522" t="s">
        <v>22</v>
      </c>
      <c r="C1522" t="s">
        <v>35</v>
      </c>
      <c r="D1522" t="s">
        <v>34</v>
      </c>
      <c r="E1522" t="s">
        <v>95</v>
      </c>
      <c r="F1522" t="s">
        <v>58</v>
      </c>
      <c r="G1522" t="s">
        <v>58</v>
      </c>
      <c r="H1522">
        <v>14100484</v>
      </c>
    </row>
    <row r="1523" spans="1:8" hidden="1" x14ac:dyDescent="0.35">
      <c r="A1523" t="s">
        <v>102</v>
      </c>
      <c r="B1523" t="s">
        <v>22</v>
      </c>
      <c r="C1523" t="s">
        <v>35</v>
      </c>
      <c r="D1523" t="s">
        <v>34</v>
      </c>
      <c r="E1523" t="s">
        <v>96</v>
      </c>
      <c r="F1523" t="s">
        <v>58</v>
      </c>
      <c r="G1523" t="s">
        <v>58</v>
      </c>
      <c r="H1523">
        <v>14100484</v>
      </c>
    </row>
    <row r="1524" spans="1:8" hidden="1" x14ac:dyDescent="0.35">
      <c r="A1524" t="s">
        <v>102</v>
      </c>
      <c r="B1524" t="s">
        <v>22</v>
      </c>
      <c r="C1524" t="s">
        <v>35</v>
      </c>
      <c r="D1524" t="s">
        <v>34</v>
      </c>
      <c r="E1524" t="s">
        <v>97</v>
      </c>
      <c r="F1524" t="s">
        <v>58</v>
      </c>
      <c r="G1524" t="s">
        <v>58</v>
      </c>
      <c r="H1524">
        <v>14100484</v>
      </c>
    </row>
    <row r="1525" spans="1:8" hidden="1" x14ac:dyDescent="0.35">
      <c r="A1525" t="s">
        <v>102</v>
      </c>
      <c r="B1525" t="s">
        <v>22</v>
      </c>
      <c r="C1525" t="s">
        <v>35</v>
      </c>
      <c r="D1525" t="s">
        <v>34</v>
      </c>
      <c r="E1525" t="s">
        <v>98</v>
      </c>
      <c r="F1525" t="s">
        <v>58</v>
      </c>
      <c r="G1525" t="s">
        <v>58</v>
      </c>
      <c r="H1525">
        <v>14100484</v>
      </c>
    </row>
    <row r="1526" spans="1:8" hidden="1" x14ac:dyDescent="0.35">
      <c r="A1526" t="s">
        <v>102</v>
      </c>
      <c r="B1526" t="s">
        <v>22</v>
      </c>
      <c r="C1526" t="s">
        <v>99</v>
      </c>
      <c r="D1526" t="s">
        <v>32</v>
      </c>
      <c r="E1526" t="s">
        <v>95</v>
      </c>
      <c r="F1526" t="s">
        <v>58</v>
      </c>
      <c r="G1526" t="s">
        <v>58</v>
      </c>
      <c r="H1526">
        <v>14100484</v>
      </c>
    </row>
    <row r="1527" spans="1:8" hidden="1" x14ac:dyDescent="0.35">
      <c r="A1527" t="s">
        <v>102</v>
      </c>
      <c r="B1527" t="s">
        <v>22</v>
      </c>
      <c r="C1527" t="s">
        <v>99</v>
      </c>
      <c r="D1527" t="s">
        <v>32</v>
      </c>
      <c r="E1527" t="s">
        <v>96</v>
      </c>
      <c r="F1527" t="s">
        <v>58</v>
      </c>
      <c r="G1527" t="s">
        <v>58</v>
      </c>
      <c r="H1527">
        <v>14100484</v>
      </c>
    </row>
    <row r="1528" spans="1:8" hidden="1" x14ac:dyDescent="0.35">
      <c r="A1528" t="s">
        <v>102</v>
      </c>
      <c r="B1528" t="s">
        <v>22</v>
      </c>
      <c r="C1528" t="s">
        <v>99</v>
      </c>
      <c r="D1528" t="s">
        <v>32</v>
      </c>
      <c r="E1528" t="s">
        <v>97</v>
      </c>
      <c r="F1528" t="s">
        <v>58</v>
      </c>
      <c r="G1528" t="s">
        <v>58</v>
      </c>
      <c r="H1528">
        <v>14100484</v>
      </c>
    </row>
    <row r="1529" spans="1:8" hidden="1" x14ac:dyDescent="0.35">
      <c r="A1529" t="s">
        <v>102</v>
      </c>
      <c r="B1529" t="s">
        <v>22</v>
      </c>
      <c r="C1529" t="s">
        <v>99</v>
      </c>
      <c r="D1529" t="s">
        <v>32</v>
      </c>
      <c r="E1529" t="s">
        <v>98</v>
      </c>
      <c r="F1529">
        <v>7.0919551413979834E-2</v>
      </c>
      <c r="G1529">
        <v>10</v>
      </c>
      <c r="H1529">
        <v>14100484</v>
      </c>
    </row>
    <row r="1530" spans="1:8" hidden="1" x14ac:dyDescent="0.35">
      <c r="A1530" t="s">
        <v>102</v>
      </c>
      <c r="B1530" t="s">
        <v>22</v>
      </c>
      <c r="C1530" t="s">
        <v>99</v>
      </c>
      <c r="D1530" t="s">
        <v>33</v>
      </c>
      <c r="E1530" t="s">
        <v>95</v>
      </c>
      <c r="F1530" t="s">
        <v>58</v>
      </c>
      <c r="G1530" t="s">
        <v>58</v>
      </c>
      <c r="H1530">
        <v>14100484</v>
      </c>
    </row>
    <row r="1531" spans="1:8" hidden="1" x14ac:dyDescent="0.35">
      <c r="A1531" t="s">
        <v>102</v>
      </c>
      <c r="B1531" t="s">
        <v>22</v>
      </c>
      <c r="C1531" t="s">
        <v>99</v>
      </c>
      <c r="D1531" t="s">
        <v>33</v>
      </c>
      <c r="E1531" t="s">
        <v>96</v>
      </c>
      <c r="F1531" t="s">
        <v>58</v>
      </c>
      <c r="G1531" t="s">
        <v>58</v>
      </c>
      <c r="H1531">
        <v>14100484</v>
      </c>
    </row>
    <row r="1532" spans="1:8" hidden="1" x14ac:dyDescent="0.35">
      <c r="A1532" t="s">
        <v>102</v>
      </c>
      <c r="B1532" t="s">
        <v>22</v>
      </c>
      <c r="C1532" t="s">
        <v>99</v>
      </c>
      <c r="D1532" t="s">
        <v>33</v>
      </c>
      <c r="E1532" t="s">
        <v>97</v>
      </c>
      <c r="F1532" t="s">
        <v>58</v>
      </c>
      <c r="G1532" t="s">
        <v>58</v>
      </c>
      <c r="H1532">
        <v>14100484</v>
      </c>
    </row>
    <row r="1533" spans="1:8" hidden="1" x14ac:dyDescent="0.35">
      <c r="A1533" t="s">
        <v>102</v>
      </c>
      <c r="B1533" t="s">
        <v>22</v>
      </c>
      <c r="C1533" t="s">
        <v>99</v>
      </c>
      <c r="D1533" t="s">
        <v>33</v>
      </c>
      <c r="E1533" t="s">
        <v>98</v>
      </c>
      <c r="F1533" t="s">
        <v>58</v>
      </c>
      <c r="G1533" t="s">
        <v>58</v>
      </c>
      <c r="H1533">
        <v>14100484</v>
      </c>
    </row>
    <row r="1534" spans="1:8" hidden="1" x14ac:dyDescent="0.35">
      <c r="A1534" t="s">
        <v>102</v>
      </c>
      <c r="B1534" t="s">
        <v>22</v>
      </c>
      <c r="C1534" t="s">
        <v>99</v>
      </c>
      <c r="D1534" t="s">
        <v>34</v>
      </c>
      <c r="E1534" t="s">
        <v>95</v>
      </c>
      <c r="F1534" t="s">
        <v>58</v>
      </c>
      <c r="G1534" t="s">
        <v>58</v>
      </c>
      <c r="H1534">
        <v>14100484</v>
      </c>
    </row>
    <row r="1535" spans="1:8" hidden="1" x14ac:dyDescent="0.35">
      <c r="A1535" t="s">
        <v>102</v>
      </c>
      <c r="B1535" t="s">
        <v>22</v>
      </c>
      <c r="C1535" t="s">
        <v>99</v>
      </c>
      <c r="D1535" t="s">
        <v>34</v>
      </c>
      <c r="E1535" t="s">
        <v>96</v>
      </c>
      <c r="F1535" t="s">
        <v>58</v>
      </c>
      <c r="G1535" t="s">
        <v>58</v>
      </c>
      <c r="H1535">
        <v>14100484</v>
      </c>
    </row>
    <row r="1536" spans="1:8" hidden="1" x14ac:dyDescent="0.35">
      <c r="A1536" t="s">
        <v>102</v>
      </c>
      <c r="B1536" t="s">
        <v>22</v>
      </c>
      <c r="C1536" t="s">
        <v>99</v>
      </c>
      <c r="D1536" t="s">
        <v>34</v>
      </c>
      <c r="E1536" t="s">
        <v>97</v>
      </c>
      <c r="F1536" t="s">
        <v>58</v>
      </c>
      <c r="G1536" t="s">
        <v>58</v>
      </c>
      <c r="H1536">
        <v>14100484</v>
      </c>
    </row>
    <row r="1537" spans="1:8" hidden="1" x14ac:dyDescent="0.35">
      <c r="A1537" t="s">
        <v>102</v>
      </c>
      <c r="B1537" t="s">
        <v>22</v>
      </c>
      <c r="C1537" t="s">
        <v>99</v>
      </c>
      <c r="D1537" t="s">
        <v>34</v>
      </c>
      <c r="E1537" t="s">
        <v>98</v>
      </c>
      <c r="F1537" t="s">
        <v>58</v>
      </c>
      <c r="G1537" t="s">
        <v>58</v>
      </c>
      <c r="H1537">
        <v>14100484</v>
      </c>
    </row>
    <row r="1538" spans="1:8" hidden="1" x14ac:dyDescent="0.35">
      <c r="A1538" t="s">
        <v>102</v>
      </c>
      <c r="B1538" t="s">
        <v>23</v>
      </c>
      <c r="C1538" t="s">
        <v>32</v>
      </c>
      <c r="D1538" t="s">
        <v>32</v>
      </c>
      <c r="E1538" t="s">
        <v>95</v>
      </c>
      <c r="F1538">
        <v>0.21275865424193949</v>
      </c>
      <c r="G1538">
        <v>30</v>
      </c>
      <c r="H1538">
        <v>14100484</v>
      </c>
    </row>
    <row r="1539" spans="1:8" hidden="1" x14ac:dyDescent="0.35">
      <c r="A1539" t="s">
        <v>102</v>
      </c>
      <c r="B1539" t="s">
        <v>23</v>
      </c>
      <c r="C1539" t="s">
        <v>32</v>
      </c>
      <c r="D1539" t="s">
        <v>32</v>
      </c>
      <c r="E1539" t="s">
        <v>96</v>
      </c>
      <c r="F1539">
        <v>0.1631149682521536</v>
      </c>
      <c r="G1539">
        <v>23</v>
      </c>
      <c r="H1539">
        <v>14100484</v>
      </c>
    </row>
    <row r="1540" spans="1:8" hidden="1" x14ac:dyDescent="0.35">
      <c r="A1540" t="s">
        <v>102</v>
      </c>
      <c r="B1540" t="s">
        <v>23</v>
      </c>
      <c r="C1540" t="s">
        <v>32</v>
      </c>
      <c r="D1540" t="s">
        <v>32</v>
      </c>
      <c r="E1540" t="s">
        <v>97</v>
      </c>
      <c r="F1540">
        <v>0.19857474395914351</v>
      </c>
      <c r="G1540">
        <v>28</v>
      </c>
      <c r="H1540">
        <v>14100484</v>
      </c>
    </row>
    <row r="1541" spans="1:8" hidden="1" x14ac:dyDescent="0.35">
      <c r="A1541" t="s">
        <v>102</v>
      </c>
      <c r="B1541" t="s">
        <v>23</v>
      </c>
      <c r="C1541" t="s">
        <v>32</v>
      </c>
      <c r="D1541" t="s">
        <v>32</v>
      </c>
      <c r="E1541" t="s">
        <v>98</v>
      </c>
      <c r="F1541">
        <v>7.0919551413979834E-2</v>
      </c>
      <c r="G1541">
        <v>10</v>
      </c>
      <c r="H1541">
        <v>14100484</v>
      </c>
    </row>
    <row r="1542" spans="1:8" hidden="1" x14ac:dyDescent="0.35">
      <c r="A1542" t="s">
        <v>102</v>
      </c>
      <c r="B1542" t="s">
        <v>23</v>
      </c>
      <c r="C1542" t="s">
        <v>32</v>
      </c>
      <c r="D1542" t="s">
        <v>33</v>
      </c>
      <c r="E1542" t="s">
        <v>95</v>
      </c>
      <c r="F1542">
        <v>0.1914827888177455</v>
      </c>
      <c r="G1542">
        <v>27</v>
      </c>
      <c r="H1542">
        <v>14100484</v>
      </c>
    </row>
    <row r="1543" spans="1:8" hidden="1" x14ac:dyDescent="0.35">
      <c r="A1543" t="s">
        <v>102</v>
      </c>
      <c r="B1543" t="s">
        <v>23</v>
      </c>
      <c r="C1543" t="s">
        <v>32</v>
      </c>
      <c r="D1543" t="s">
        <v>33</v>
      </c>
      <c r="E1543" t="s">
        <v>96</v>
      </c>
      <c r="F1543">
        <v>0.14893105796935771</v>
      </c>
      <c r="G1543">
        <v>21</v>
      </c>
      <c r="H1543">
        <v>14100484</v>
      </c>
    </row>
    <row r="1544" spans="1:8" hidden="1" x14ac:dyDescent="0.35">
      <c r="A1544" t="s">
        <v>102</v>
      </c>
      <c r="B1544" t="s">
        <v>23</v>
      </c>
      <c r="C1544" t="s">
        <v>32</v>
      </c>
      <c r="D1544" t="s">
        <v>33</v>
      </c>
      <c r="E1544" t="s">
        <v>97</v>
      </c>
      <c r="F1544">
        <v>0.19857474395914351</v>
      </c>
      <c r="G1544">
        <v>28</v>
      </c>
      <c r="H1544">
        <v>14100484</v>
      </c>
    </row>
    <row r="1545" spans="1:8" hidden="1" x14ac:dyDescent="0.35">
      <c r="A1545" t="s">
        <v>102</v>
      </c>
      <c r="B1545" t="s">
        <v>23</v>
      </c>
      <c r="C1545" t="s">
        <v>32</v>
      </c>
      <c r="D1545" t="s">
        <v>33</v>
      </c>
      <c r="E1545" t="s">
        <v>98</v>
      </c>
      <c r="F1545" t="s">
        <v>58</v>
      </c>
      <c r="G1545" t="s">
        <v>58</v>
      </c>
      <c r="H1545">
        <v>14100484</v>
      </c>
    </row>
    <row r="1546" spans="1:8" hidden="1" x14ac:dyDescent="0.35">
      <c r="A1546" t="s">
        <v>102</v>
      </c>
      <c r="B1546" t="s">
        <v>23</v>
      </c>
      <c r="C1546" t="s">
        <v>32</v>
      </c>
      <c r="D1546" t="s">
        <v>34</v>
      </c>
      <c r="E1546" t="s">
        <v>95</v>
      </c>
      <c r="F1546" t="s">
        <v>58</v>
      </c>
      <c r="G1546" t="s">
        <v>58</v>
      </c>
      <c r="H1546">
        <v>14100484</v>
      </c>
    </row>
    <row r="1547" spans="1:8" hidden="1" x14ac:dyDescent="0.35">
      <c r="A1547" t="s">
        <v>102</v>
      </c>
      <c r="B1547" t="s">
        <v>23</v>
      </c>
      <c r="C1547" t="s">
        <v>32</v>
      </c>
      <c r="D1547" t="s">
        <v>34</v>
      </c>
      <c r="E1547" t="s">
        <v>96</v>
      </c>
      <c r="F1547" t="s">
        <v>58</v>
      </c>
      <c r="G1547" t="s">
        <v>58</v>
      </c>
      <c r="H1547">
        <v>14100484</v>
      </c>
    </row>
    <row r="1548" spans="1:8" hidden="1" x14ac:dyDescent="0.35">
      <c r="A1548" t="s">
        <v>102</v>
      </c>
      <c r="B1548" t="s">
        <v>23</v>
      </c>
      <c r="C1548" t="s">
        <v>32</v>
      </c>
      <c r="D1548" t="s">
        <v>34</v>
      </c>
      <c r="E1548" t="s">
        <v>97</v>
      </c>
      <c r="F1548" t="s">
        <v>58</v>
      </c>
      <c r="G1548" t="s">
        <v>58</v>
      </c>
      <c r="H1548">
        <v>14100484</v>
      </c>
    </row>
    <row r="1549" spans="1:8" hidden="1" x14ac:dyDescent="0.35">
      <c r="A1549" t="s">
        <v>102</v>
      </c>
      <c r="B1549" t="s">
        <v>23</v>
      </c>
      <c r="C1549" t="s">
        <v>32</v>
      </c>
      <c r="D1549" t="s">
        <v>34</v>
      </c>
      <c r="E1549" t="s">
        <v>98</v>
      </c>
      <c r="F1549" t="s">
        <v>58</v>
      </c>
      <c r="G1549" t="s">
        <v>58</v>
      </c>
      <c r="H1549">
        <v>14100484</v>
      </c>
    </row>
    <row r="1550" spans="1:8" hidden="1" x14ac:dyDescent="0.35">
      <c r="A1550" t="s">
        <v>102</v>
      </c>
      <c r="B1550" t="s">
        <v>23</v>
      </c>
      <c r="C1550" t="s">
        <v>36</v>
      </c>
      <c r="D1550" t="s">
        <v>32</v>
      </c>
      <c r="E1550" t="s">
        <v>95</v>
      </c>
      <c r="F1550" t="s">
        <v>58</v>
      </c>
      <c r="G1550" t="s">
        <v>58</v>
      </c>
      <c r="H1550">
        <v>14100484</v>
      </c>
    </row>
    <row r="1551" spans="1:8" hidden="1" x14ac:dyDescent="0.35">
      <c r="A1551" t="s">
        <v>102</v>
      </c>
      <c r="B1551" t="s">
        <v>23</v>
      </c>
      <c r="C1551" t="s">
        <v>36</v>
      </c>
      <c r="D1551" t="s">
        <v>32</v>
      </c>
      <c r="E1551" t="s">
        <v>96</v>
      </c>
      <c r="F1551" t="s">
        <v>58</v>
      </c>
      <c r="G1551" t="s">
        <v>58</v>
      </c>
      <c r="H1551">
        <v>14100484</v>
      </c>
    </row>
    <row r="1552" spans="1:8" hidden="1" x14ac:dyDescent="0.35">
      <c r="A1552" t="s">
        <v>102</v>
      </c>
      <c r="B1552" t="s">
        <v>23</v>
      </c>
      <c r="C1552" t="s">
        <v>36</v>
      </c>
      <c r="D1552" t="s">
        <v>32</v>
      </c>
      <c r="E1552" t="s">
        <v>97</v>
      </c>
      <c r="F1552" t="s">
        <v>58</v>
      </c>
      <c r="G1552" t="s">
        <v>58</v>
      </c>
      <c r="H1552">
        <v>14100484</v>
      </c>
    </row>
    <row r="1553" spans="1:8" hidden="1" x14ac:dyDescent="0.35">
      <c r="A1553" t="s">
        <v>102</v>
      </c>
      <c r="B1553" t="s">
        <v>23</v>
      </c>
      <c r="C1553" t="s">
        <v>36</v>
      </c>
      <c r="D1553" t="s">
        <v>32</v>
      </c>
      <c r="E1553" t="s">
        <v>98</v>
      </c>
      <c r="F1553" t="s">
        <v>58</v>
      </c>
      <c r="G1553" t="s">
        <v>58</v>
      </c>
      <c r="H1553">
        <v>14100484</v>
      </c>
    </row>
    <row r="1554" spans="1:8" hidden="1" x14ac:dyDescent="0.35">
      <c r="A1554" t="s">
        <v>102</v>
      </c>
      <c r="B1554" t="s">
        <v>23</v>
      </c>
      <c r="C1554" t="s">
        <v>36</v>
      </c>
      <c r="D1554" t="s">
        <v>33</v>
      </c>
      <c r="E1554" t="s">
        <v>95</v>
      </c>
      <c r="F1554" t="s">
        <v>58</v>
      </c>
      <c r="G1554" t="s">
        <v>58</v>
      </c>
      <c r="H1554">
        <v>14100484</v>
      </c>
    </row>
    <row r="1555" spans="1:8" hidden="1" x14ac:dyDescent="0.35">
      <c r="A1555" t="s">
        <v>102</v>
      </c>
      <c r="B1555" t="s">
        <v>23</v>
      </c>
      <c r="C1555" t="s">
        <v>36</v>
      </c>
      <c r="D1555" t="s">
        <v>33</v>
      </c>
      <c r="E1555" t="s">
        <v>96</v>
      </c>
      <c r="F1555" t="s">
        <v>58</v>
      </c>
      <c r="G1555" t="s">
        <v>58</v>
      </c>
      <c r="H1555">
        <v>14100484</v>
      </c>
    </row>
    <row r="1556" spans="1:8" hidden="1" x14ac:dyDescent="0.35">
      <c r="A1556" t="s">
        <v>102</v>
      </c>
      <c r="B1556" t="s">
        <v>23</v>
      </c>
      <c r="C1556" t="s">
        <v>36</v>
      </c>
      <c r="D1556" t="s">
        <v>33</v>
      </c>
      <c r="E1556" t="s">
        <v>97</v>
      </c>
      <c r="F1556" t="s">
        <v>58</v>
      </c>
      <c r="G1556" t="s">
        <v>58</v>
      </c>
      <c r="H1556">
        <v>14100484</v>
      </c>
    </row>
    <row r="1557" spans="1:8" hidden="1" x14ac:dyDescent="0.35">
      <c r="A1557" t="s">
        <v>102</v>
      </c>
      <c r="B1557" t="s">
        <v>23</v>
      </c>
      <c r="C1557" t="s">
        <v>36</v>
      </c>
      <c r="D1557" t="s">
        <v>33</v>
      </c>
      <c r="E1557" t="s">
        <v>98</v>
      </c>
      <c r="F1557" t="s">
        <v>58</v>
      </c>
      <c r="G1557" t="s">
        <v>58</v>
      </c>
      <c r="H1557">
        <v>14100484</v>
      </c>
    </row>
    <row r="1558" spans="1:8" hidden="1" x14ac:dyDescent="0.35">
      <c r="A1558" t="s">
        <v>102</v>
      </c>
      <c r="B1558" t="s">
        <v>23</v>
      </c>
      <c r="C1558" t="s">
        <v>36</v>
      </c>
      <c r="D1558" t="s">
        <v>34</v>
      </c>
      <c r="E1558" t="s">
        <v>95</v>
      </c>
      <c r="F1558" t="s">
        <v>58</v>
      </c>
      <c r="G1558" t="s">
        <v>58</v>
      </c>
      <c r="H1558">
        <v>14100484</v>
      </c>
    </row>
    <row r="1559" spans="1:8" hidden="1" x14ac:dyDescent="0.35">
      <c r="A1559" t="s">
        <v>102</v>
      </c>
      <c r="B1559" t="s">
        <v>23</v>
      </c>
      <c r="C1559" t="s">
        <v>36</v>
      </c>
      <c r="D1559" t="s">
        <v>34</v>
      </c>
      <c r="E1559" t="s">
        <v>96</v>
      </c>
      <c r="F1559" t="s">
        <v>58</v>
      </c>
      <c r="G1559" t="s">
        <v>58</v>
      </c>
      <c r="H1559">
        <v>14100484</v>
      </c>
    </row>
    <row r="1560" spans="1:8" hidden="1" x14ac:dyDescent="0.35">
      <c r="A1560" t="s">
        <v>102</v>
      </c>
      <c r="B1560" t="s">
        <v>23</v>
      </c>
      <c r="C1560" t="s">
        <v>36</v>
      </c>
      <c r="D1560" t="s">
        <v>34</v>
      </c>
      <c r="E1560" t="s">
        <v>97</v>
      </c>
      <c r="F1560" t="s">
        <v>58</v>
      </c>
      <c r="G1560" t="s">
        <v>58</v>
      </c>
      <c r="H1560">
        <v>14100484</v>
      </c>
    </row>
    <row r="1561" spans="1:8" hidden="1" x14ac:dyDescent="0.35">
      <c r="A1561" t="s">
        <v>102</v>
      </c>
      <c r="B1561" t="s">
        <v>23</v>
      </c>
      <c r="C1561" t="s">
        <v>36</v>
      </c>
      <c r="D1561" t="s">
        <v>34</v>
      </c>
      <c r="E1561" t="s">
        <v>98</v>
      </c>
      <c r="F1561" t="s">
        <v>58</v>
      </c>
      <c r="G1561" t="s">
        <v>58</v>
      </c>
      <c r="H1561">
        <v>14100484</v>
      </c>
    </row>
    <row r="1562" spans="1:8" hidden="1" x14ac:dyDescent="0.35">
      <c r="A1562" t="s">
        <v>102</v>
      </c>
      <c r="B1562" t="s">
        <v>23</v>
      </c>
      <c r="C1562" t="s">
        <v>35</v>
      </c>
      <c r="D1562" t="s">
        <v>32</v>
      </c>
      <c r="E1562" t="s">
        <v>95</v>
      </c>
      <c r="F1562">
        <v>0.1418391028279597</v>
      </c>
      <c r="G1562">
        <v>20</v>
      </c>
      <c r="H1562">
        <v>14100484</v>
      </c>
    </row>
    <row r="1563" spans="1:8" hidden="1" x14ac:dyDescent="0.35">
      <c r="A1563" t="s">
        <v>102</v>
      </c>
      <c r="B1563" t="s">
        <v>23</v>
      </c>
      <c r="C1563" t="s">
        <v>35</v>
      </c>
      <c r="D1563" t="s">
        <v>32</v>
      </c>
      <c r="E1563" t="s">
        <v>96</v>
      </c>
      <c r="F1563">
        <v>8.5103461696775795E-2</v>
      </c>
      <c r="G1563">
        <v>12</v>
      </c>
      <c r="H1563">
        <v>14100484</v>
      </c>
    </row>
    <row r="1564" spans="1:8" hidden="1" x14ac:dyDescent="0.35">
      <c r="A1564" t="s">
        <v>102</v>
      </c>
      <c r="B1564" t="s">
        <v>23</v>
      </c>
      <c r="C1564" t="s">
        <v>35</v>
      </c>
      <c r="D1564" t="s">
        <v>32</v>
      </c>
      <c r="E1564" t="s">
        <v>97</v>
      </c>
      <c r="F1564">
        <v>0.1134712822623678</v>
      </c>
      <c r="G1564">
        <v>16</v>
      </c>
      <c r="H1564">
        <v>14100484</v>
      </c>
    </row>
    <row r="1565" spans="1:8" hidden="1" x14ac:dyDescent="0.35">
      <c r="A1565" t="s">
        <v>102</v>
      </c>
      <c r="B1565" t="s">
        <v>23</v>
      </c>
      <c r="C1565" t="s">
        <v>35</v>
      </c>
      <c r="D1565" t="s">
        <v>32</v>
      </c>
      <c r="E1565" t="s">
        <v>98</v>
      </c>
      <c r="F1565" t="s">
        <v>58</v>
      </c>
      <c r="G1565" t="s">
        <v>58</v>
      </c>
      <c r="H1565">
        <v>14100484</v>
      </c>
    </row>
    <row r="1566" spans="1:8" hidden="1" x14ac:dyDescent="0.35">
      <c r="A1566" t="s">
        <v>102</v>
      </c>
      <c r="B1566" t="s">
        <v>23</v>
      </c>
      <c r="C1566" t="s">
        <v>35</v>
      </c>
      <c r="D1566" t="s">
        <v>33</v>
      </c>
      <c r="E1566" t="s">
        <v>95</v>
      </c>
      <c r="F1566">
        <v>0.12765519254516369</v>
      </c>
      <c r="G1566">
        <v>18</v>
      </c>
      <c r="H1566">
        <v>14100484</v>
      </c>
    </row>
    <row r="1567" spans="1:8" hidden="1" x14ac:dyDescent="0.35">
      <c r="A1567" t="s">
        <v>102</v>
      </c>
      <c r="B1567" t="s">
        <v>23</v>
      </c>
      <c r="C1567" t="s">
        <v>35</v>
      </c>
      <c r="D1567" t="s">
        <v>33</v>
      </c>
      <c r="E1567" t="s">
        <v>96</v>
      </c>
      <c r="F1567">
        <v>7.8011506555377808E-2</v>
      </c>
      <c r="G1567">
        <v>11</v>
      </c>
      <c r="H1567">
        <v>14100484</v>
      </c>
    </row>
    <row r="1568" spans="1:8" hidden="1" x14ac:dyDescent="0.35">
      <c r="A1568" t="s">
        <v>102</v>
      </c>
      <c r="B1568" t="s">
        <v>23</v>
      </c>
      <c r="C1568" t="s">
        <v>35</v>
      </c>
      <c r="D1568" t="s">
        <v>33</v>
      </c>
      <c r="E1568" t="s">
        <v>97</v>
      </c>
      <c r="F1568">
        <v>0.1134712822623678</v>
      </c>
      <c r="G1568">
        <v>16</v>
      </c>
      <c r="H1568">
        <v>14100484</v>
      </c>
    </row>
    <row r="1569" spans="1:8" hidden="1" x14ac:dyDescent="0.35">
      <c r="A1569" t="s">
        <v>102</v>
      </c>
      <c r="B1569" t="s">
        <v>23</v>
      </c>
      <c r="C1569" t="s">
        <v>35</v>
      </c>
      <c r="D1569" t="s">
        <v>33</v>
      </c>
      <c r="E1569" t="s">
        <v>98</v>
      </c>
      <c r="F1569" t="s">
        <v>58</v>
      </c>
      <c r="G1569" t="s">
        <v>58</v>
      </c>
      <c r="H1569">
        <v>14100484</v>
      </c>
    </row>
    <row r="1570" spans="1:8" hidden="1" x14ac:dyDescent="0.35">
      <c r="A1570" t="s">
        <v>102</v>
      </c>
      <c r="B1570" t="s">
        <v>23</v>
      </c>
      <c r="C1570" t="s">
        <v>35</v>
      </c>
      <c r="D1570" t="s">
        <v>34</v>
      </c>
      <c r="E1570" t="s">
        <v>95</v>
      </c>
      <c r="F1570" t="s">
        <v>58</v>
      </c>
      <c r="G1570" t="s">
        <v>58</v>
      </c>
      <c r="H1570">
        <v>14100484</v>
      </c>
    </row>
    <row r="1571" spans="1:8" hidden="1" x14ac:dyDescent="0.35">
      <c r="A1571" t="s">
        <v>102</v>
      </c>
      <c r="B1571" t="s">
        <v>23</v>
      </c>
      <c r="C1571" t="s">
        <v>35</v>
      </c>
      <c r="D1571" t="s">
        <v>34</v>
      </c>
      <c r="E1571" t="s">
        <v>96</v>
      </c>
      <c r="F1571" t="s">
        <v>58</v>
      </c>
      <c r="G1571" t="s">
        <v>58</v>
      </c>
      <c r="H1571">
        <v>14100484</v>
      </c>
    </row>
    <row r="1572" spans="1:8" hidden="1" x14ac:dyDescent="0.35">
      <c r="A1572" t="s">
        <v>102</v>
      </c>
      <c r="B1572" t="s">
        <v>23</v>
      </c>
      <c r="C1572" t="s">
        <v>35</v>
      </c>
      <c r="D1572" t="s">
        <v>34</v>
      </c>
      <c r="E1572" t="s">
        <v>97</v>
      </c>
      <c r="F1572" t="s">
        <v>58</v>
      </c>
      <c r="G1572" t="s">
        <v>58</v>
      </c>
      <c r="H1572">
        <v>14100484</v>
      </c>
    </row>
    <row r="1573" spans="1:8" hidden="1" x14ac:dyDescent="0.35">
      <c r="A1573" t="s">
        <v>102</v>
      </c>
      <c r="B1573" t="s">
        <v>23</v>
      </c>
      <c r="C1573" t="s">
        <v>35</v>
      </c>
      <c r="D1573" t="s">
        <v>34</v>
      </c>
      <c r="E1573" t="s">
        <v>98</v>
      </c>
      <c r="F1573" t="s">
        <v>58</v>
      </c>
      <c r="G1573" t="s">
        <v>58</v>
      </c>
      <c r="H1573">
        <v>14100484</v>
      </c>
    </row>
    <row r="1574" spans="1:8" hidden="1" x14ac:dyDescent="0.35">
      <c r="A1574" t="s">
        <v>102</v>
      </c>
      <c r="B1574" t="s">
        <v>23</v>
      </c>
      <c r="C1574" t="s">
        <v>99</v>
      </c>
      <c r="D1574" t="s">
        <v>32</v>
      </c>
      <c r="E1574" t="s">
        <v>95</v>
      </c>
      <c r="F1574" t="s">
        <v>58</v>
      </c>
      <c r="G1574" t="s">
        <v>58</v>
      </c>
      <c r="H1574">
        <v>14100484</v>
      </c>
    </row>
    <row r="1575" spans="1:8" hidden="1" x14ac:dyDescent="0.35">
      <c r="A1575" t="s">
        <v>102</v>
      </c>
      <c r="B1575" t="s">
        <v>23</v>
      </c>
      <c r="C1575" t="s">
        <v>99</v>
      </c>
      <c r="D1575" t="s">
        <v>32</v>
      </c>
      <c r="E1575" t="s">
        <v>96</v>
      </c>
      <c r="F1575" t="s">
        <v>58</v>
      </c>
      <c r="G1575" t="s">
        <v>58</v>
      </c>
      <c r="H1575">
        <v>14100484</v>
      </c>
    </row>
    <row r="1576" spans="1:8" hidden="1" x14ac:dyDescent="0.35">
      <c r="A1576" t="s">
        <v>102</v>
      </c>
      <c r="B1576" t="s">
        <v>23</v>
      </c>
      <c r="C1576" t="s">
        <v>99</v>
      </c>
      <c r="D1576" t="s">
        <v>32</v>
      </c>
      <c r="E1576" t="s">
        <v>97</v>
      </c>
      <c r="F1576" t="s">
        <v>58</v>
      </c>
      <c r="G1576" t="s">
        <v>58</v>
      </c>
      <c r="H1576">
        <v>14100484</v>
      </c>
    </row>
    <row r="1577" spans="1:8" hidden="1" x14ac:dyDescent="0.35">
      <c r="A1577" t="s">
        <v>102</v>
      </c>
      <c r="B1577" t="s">
        <v>23</v>
      </c>
      <c r="C1577" t="s">
        <v>99</v>
      </c>
      <c r="D1577" t="s">
        <v>32</v>
      </c>
      <c r="E1577" t="s">
        <v>98</v>
      </c>
      <c r="F1577" t="s">
        <v>58</v>
      </c>
      <c r="G1577" t="s">
        <v>58</v>
      </c>
      <c r="H1577">
        <v>14100484</v>
      </c>
    </row>
    <row r="1578" spans="1:8" hidden="1" x14ac:dyDescent="0.35">
      <c r="A1578" t="s">
        <v>102</v>
      </c>
      <c r="B1578" t="s">
        <v>23</v>
      </c>
      <c r="C1578" t="s">
        <v>99</v>
      </c>
      <c r="D1578" t="s">
        <v>33</v>
      </c>
      <c r="E1578" t="s">
        <v>95</v>
      </c>
      <c r="F1578" t="s">
        <v>58</v>
      </c>
      <c r="G1578" t="s">
        <v>58</v>
      </c>
      <c r="H1578">
        <v>14100484</v>
      </c>
    </row>
    <row r="1579" spans="1:8" hidden="1" x14ac:dyDescent="0.35">
      <c r="A1579" t="s">
        <v>102</v>
      </c>
      <c r="B1579" t="s">
        <v>23</v>
      </c>
      <c r="C1579" t="s">
        <v>99</v>
      </c>
      <c r="D1579" t="s">
        <v>33</v>
      </c>
      <c r="E1579" t="s">
        <v>96</v>
      </c>
      <c r="F1579" t="s">
        <v>58</v>
      </c>
      <c r="G1579" t="s">
        <v>58</v>
      </c>
      <c r="H1579">
        <v>14100484</v>
      </c>
    </row>
    <row r="1580" spans="1:8" hidden="1" x14ac:dyDescent="0.35">
      <c r="A1580" t="s">
        <v>102</v>
      </c>
      <c r="B1580" t="s">
        <v>23</v>
      </c>
      <c r="C1580" t="s">
        <v>99</v>
      </c>
      <c r="D1580" t="s">
        <v>33</v>
      </c>
      <c r="E1580" t="s">
        <v>97</v>
      </c>
      <c r="F1580" t="s">
        <v>58</v>
      </c>
      <c r="G1580" t="s">
        <v>58</v>
      </c>
      <c r="H1580">
        <v>14100484</v>
      </c>
    </row>
    <row r="1581" spans="1:8" hidden="1" x14ac:dyDescent="0.35">
      <c r="A1581" t="s">
        <v>102</v>
      </c>
      <c r="B1581" t="s">
        <v>23</v>
      </c>
      <c r="C1581" t="s">
        <v>99</v>
      </c>
      <c r="D1581" t="s">
        <v>33</v>
      </c>
      <c r="E1581" t="s">
        <v>98</v>
      </c>
      <c r="F1581" t="s">
        <v>58</v>
      </c>
      <c r="G1581" t="s">
        <v>58</v>
      </c>
      <c r="H1581">
        <v>14100484</v>
      </c>
    </row>
    <row r="1582" spans="1:8" hidden="1" x14ac:dyDescent="0.35">
      <c r="A1582" t="s">
        <v>102</v>
      </c>
      <c r="B1582" t="s">
        <v>23</v>
      </c>
      <c r="C1582" t="s">
        <v>99</v>
      </c>
      <c r="D1582" t="s">
        <v>34</v>
      </c>
      <c r="E1582" t="s">
        <v>95</v>
      </c>
      <c r="F1582" t="s">
        <v>58</v>
      </c>
      <c r="G1582" t="s">
        <v>58</v>
      </c>
      <c r="H1582">
        <v>14100484</v>
      </c>
    </row>
    <row r="1583" spans="1:8" hidden="1" x14ac:dyDescent="0.35">
      <c r="A1583" t="s">
        <v>102</v>
      </c>
      <c r="B1583" t="s">
        <v>23</v>
      </c>
      <c r="C1583" t="s">
        <v>99</v>
      </c>
      <c r="D1583" t="s">
        <v>34</v>
      </c>
      <c r="E1583" t="s">
        <v>96</v>
      </c>
      <c r="F1583" t="s">
        <v>58</v>
      </c>
      <c r="G1583" t="s">
        <v>58</v>
      </c>
      <c r="H1583">
        <v>14100484</v>
      </c>
    </row>
    <row r="1584" spans="1:8" hidden="1" x14ac:dyDescent="0.35">
      <c r="A1584" t="s">
        <v>102</v>
      </c>
      <c r="B1584" t="s">
        <v>23</v>
      </c>
      <c r="C1584" t="s">
        <v>99</v>
      </c>
      <c r="D1584" t="s">
        <v>34</v>
      </c>
      <c r="E1584" t="s">
        <v>97</v>
      </c>
      <c r="F1584" t="s">
        <v>58</v>
      </c>
      <c r="G1584" t="s">
        <v>58</v>
      </c>
      <c r="H1584">
        <v>14100484</v>
      </c>
    </row>
    <row r="1585" spans="1:8" hidden="1" x14ac:dyDescent="0.35">
      <c r="A1585" t="s">
        <v>102</v>
      </c>
      <c r="B1585" t="s">
        <v>23</v>
      </c>
      <c r="C1585" t="s">
        <v>99</v>
      </c>
      <c r="D1585" t="s">
        <v>34</v>
      </c>
      <c r="E1585" t="s">
        <v>98</v>
      </c>
      <c r="F1585" t="s">
        <v>58</v>
      </c>
      <c r="G1585" t="s">
        <v>58</v>
      </c>
      <c r="H1585">
        <v>14100484</v>
      </c>
    </row>
    <row r="1586" spans="1:8" hidden="1" x14ac:dyDescent="0.35">
      <c r="A1586" t="s">
        <v>102</v>
      </c>
      <c r="B1586" t="s">
        <v>24</v>
      </c>
      <c r="C1586" t="s">
        <v>32</v>
      </c>
      <c r="D1586" t="s">
        <v>32</v>
      </c>
      <c r="E1586" t="s">
        <v>95</v>
      </c>
      <c r="F1586">
        <v>0.1134712822623678</v>
      </c>
      <c r="G1586">
        <v>16</v>
      </c>
      <c r="H1586">
        <v>14100484</v>
      </c>
    </row>
    <row r="1587" spans="1:8" hidden="1" x14ac:dyDescent="0.35">
      <c r="A1587" t="s">
        <v>102</v>
      </c>
      <c r="B1587" t="s">
        <v>24</v>
      </c>
      <c r="C1587" t="s">
        <v>32</v>
      </c>
      <c r="D1587" t="s">
        <v>32</v>
      </c>
      <c r="E1587" t="s">
        <v>96</v>
      </c>
      <c r="F1587">
        <v>0.17020692339355159</v>
      </c>
      <c r="G1587">
        <v>24</v>
      </c>
      <c r="H1587">
        <v>14100484</v>
      </c>
    </row>
    <row r="1588" spans="1:8" hidden="1" x14ac:dyDescent="0.35">
      <c r="A1588" t="s">
        <v>102</v>
      </c>
      <c r="B1588" t="s">
        <v>24</v>
      </c>
      <c r="C1588" t="s">
        <v>32</v>
      </c>
      <c r="D1588" t="s">
        <v>32</v>
      </c>
      <c r="E1588" t="s">
        <v>97</v>
      </c>
      <c r="F1588">
        <v>0.12056323740376571</v>
      </c>
      <c r="G1588">
        <v>17</v>
      </c>
      <c r="H1588">
        <v>14100484</v>
      </c>
    </row>
    <row r="1589" spans="1:8" hidden="1" x14ac:dyDescent="0.35">
      <c r="A1589" t="s">
        <v>102</v>
      </c>
      <c r="B1589" t="s">
        <v>24</v>
      </c>
      <c r="C1589" t="s">
        <v>32</v>
      </c>
      <c r="D1589" t="s">
        <v>32</v>
      </c>
      <c r="E1589" t="s">
        <v>98</v>
      </c>
      <c r="F1589">
        <v>0.1063793271209698</v>
      </c>
      <c r="G1589">
        <v>15</v>
      </c>
      <c r="H1589">
        <v>14100484</v>
      </c>
    </row>
    <row r="1590" spans="1:8" hidden="1" x14ac:dyDescent="0.35">
      <c r="A1590" t="s">
        <v>102</v>
      </c>
      <c r="B1590" t="s">
        <v>24</v>
      </c>
      <c r="C1590" t="s">
        <v>32</v>
      </c>
      <c r="D1590" t="s">
        <v>33</v>
      </c>
      <c r="E1590" t="s">
        <v>95</v>
      </c>
      <c r="F1590">
        <v>0.1134712822623678</v>
      </c>
      <c r="G1590">
        <v>16</v>
      </c>
      <c r="H1590">
        <v>14100484</v>
      </c>
    </row>
    <row r="1591" spans="1:8" hidden="1" x14ac:dyDescent="0.35">
      <c r="A1591" t="s">
        <v>102</v>
      </c>
      <c r="B1591" t="s">
        <v>24</v>
      </c>
      <c r="C1591" t="s">
        <v>32</v>
      </c>
      <c r="D1591" t="s">
        <v>33</v>
      </c>
      <c r="E1591" t="s">
        <v>96</v>
      </c>
      <c r="F1591">
        <v>0.15602301311075559</v>
      </c>
      <c r="G1591">
        <v>22</v>
      </c>
      <c r="H1591">
        <v>14100484</v>
      </c>
    </row>
    <row r="1592" spans="1:8" hidden="1" x14ac:dyDescent="0.35">
      <c r="A1592" t="s">
        <v>102</v>
      </c>
      <c r="B1592" t="s">
        <v>24</v>
      </c>
      <c r="C1592" t="s">
        <v>32</v>
      </c>
      <c r="D1592" t="s">
        <v>33</v>
      </c>
      <c r="E1592" t="s">
        <v>97</v>
      </c>
      <c r="F1592">
        <v>0.12056323740376571</v>
      </c>
      <c r="G1592">
        <v>17</v>
      </c>
      <c r="H1592">
        <v>14100484</v>
      </c>
    </row>
    <row r="1593" spans="1:8" hidden="1" x14ac:dyDescent="0.35">
      <c r="A1593" t="s">
        <v>102</v>
      </c>
      <c r="B1593" t="s">
        <v>24</v>
      </c>
      <c r="C1593" t="s">
        <v>32</v>
      </c>
      <c r="D1593" t="s">
        <v>33</v>
      </c>
      <c r="E1593" t="s">
        <v>98</v>
      </c>
      <c r="F1593">
        <v>9.928737197957177E-2</v>
      </c>
      <c r="G1593">
        <v>14</v>
      </c>
      <c r="H1593">
        <v>14100484</v>
      </c>
    </row>
    <row r="1594" spans="1:8" hidden="1" x14ac:dyDescent="0.35">
      <c r="A1594" t="s">
        <v>102</v>
      </c>
      <c r="B1594" t="s">
        <v>24</v>
      </c>
      <c r="C1594" t="s">
        <v>32</v>
      </c>
      <c r="D1594" t="s">
        <v>34</v>
      </c>
      <c r="E1594" t="s">
        <v>95</v>
      </c>
      <c r="F1594" t="s">
        <v>58</v>
      </c>
      <c r="G1594" t="s">
        <v>58</v>
      </c>
      <c r="H1594">
        <v>14100484</v>
      </c>
    </row>
    <row r="1595" spans="1:8" hidden="1" x14ac:dyDescent="0.35">
      <c r="A1595" t="s">
        <v>102</v>
      </c>
      <c r="B1595" t="s">
        <v>24</v>
      </c>
      <c r="C1595" t="s">
        <v>32</v>
      </c>
      <c r="D1595" t="s">
        <v>34</v>
      </c>
      <c r="E1595" t="s">
        <v>96</v>
      </c>
      <c r="F1595" t="s">
        <v>58</v>
      </c>
      <c r="G1595" t="s">
        <v>58</v>
      </c>
      <c r="H1595">
        <v>14100484</v>
      </c>
    </row>
    <row r="1596" spans="1:8" hidden="1" x14ac:dyDescent="0.35">
      <c r="A1596" t="s">
        <v>102</v>
      </c>
      <c r="B1596" t="s">
        <v>24</v>
      </c>
      <c r="C1596" t="s">
        <v>32</v>
      </c>
      <c r="D1596" t="s">
        <v>34</v>
      </c>
      <c r="E1596" t="s">
        <v>97</v>
      </c>
      <c r="F1596" t="s">
        <v>58</v>
      </c>
      <c r="G1596" t="s">
        <v>58</v>
      </c>
      <c r="H1596">
        <v>14100484</v>
      </c>
    </row>
    <row r="1597" spans="1:8" hidden="1" x14ac:dyDescent="0.35">
      <c r="A1597" t="s">
        <v>102</v>
      </c>
      <c r="B1597" t="s">
        <v>24</v>
      </c>
      <c r="C1597" t="s">
        <v>32</v>
      </c>
      <c r="D1597" t="s">
        <v>34</v>
      </c>
      <c r="E1597" t="s">
        <v>98</v>
      </c>
      <c r="F1597" t="s">
        <v>58</v>
      </c>
      <c r="G1597" t="s">
        <v>58</v>
      </c>
      <c r="H1597">
        <v>14100484</v>
      </c>
    </row>
    <row r="1598" spans="1:8" hidden="1" x14ac:dyDescent="0.35">
      <c r="A1598" t="s">
        <v>102</v>
      </c>
      <c r="B1598" t="s">
        <v>24</v>
      </c>
      <c r="C1598" t="s">
        <v>36</v>
      </c>
      <c r="D1598" t="s">
        <v>32</v>
      </c>
      <c r="E1598" t="s">
        <v>95</v>
      </c>
      <c r="F1598" t="s">
        <v>58</v>
      </c>
      <c r="G1598" t="s">
        <v>58</v>
      </c>
      <c r="H1598">
        <v>14100484</v>
      </c>
    </row>
    <row r="1599" spans="1:8" hidden="1" x14ac:dyDescent="0.35">
      <c r="A1599" t="s">
        <v>102</v>
      </c>
      <c r="B1599" t="s">
        <v>24</v>
      </c>
      <c r="C1599" t="s">
        <v>36</v>
      </c>
      <c r="D1599" t="s">
        <v>32</v>
      </c>
      <c r="E1599" t="s">
        <v>96</v>
      </c>
      <c r="F1599" t="s">
        <v>58</v>
      </c>
      <c r="G1599" t="s">
        <v>58</v>
      </c>
      <c r="H1599">
        <v>14100484</v>
      </c>
    </row>
    <row r="1600" spans="1:8" hidden="1" x14ac:dyDescent="0.35">
      <c r="A1600" t="s">
        <v>102</v>
      </c>
      <c r="B1600" t="s">
        <v>24</v>
      </c>
      <c r="C1600" t="s">
        <v>36</v>
      </c>
      <c r="D1600" t="s">
        <v>32</v>
      </c>
      <c r="E1600" t="s">
        <v>97</v>
      </c>
      <c r="F1600" t="s">
        <v>58</v>
      </c>
      <c r="G1600" t="s">
        <v>58</v>
      </c>
      <c r="H1600">
        <v>14100484</v>
      </c>
    </row>
    <row r="1601" spans="1:8" hidden="1" x14ac:dyDescent="0.35">
      <c r="A1601" t="s">
        <v>102</v>
      </c>
      <c r="B1601" t="s">
        <v>24</v>
      </c>
      <c r="C1601" t="s">
        <v>36</v>
      </c>
      <c r="D1601" t="s">
        <v>32</v>
      </c>
      <c r="E1601" t="s">
        <v>98</v>
      </c>
      <c r="F1601" t="s">
        <v>58</v>
      </c>
      <c r="G1601" t="s">
        <v>58</v>
      </c>
      <c r="H1601">
        <v>14100484</v>
      </c>
    </row>
    <row r="1602" spans="1:8" hidden="1" x14ac:dyDescent="0.35">
      <c r="A1602" t="s">
        <v>102</v>
      </c>
      <c r="B1602" t="s">
        <v>24</v>
      </c>
      <c r="C1602" t="s">
        <v>36</v>
      </c>
      <c r="D1602" t="s">
        <v>33</v>
      </c>
      <c r="E1602" t="s">
        <v>95</v>
      </c>
      <c r="F1602" t="s">
        <v>58</v>
      </c>
      <c r="G1602" t="s">
        <v>58</v>
      </c>
      <c r="H1602">
        <v>14100484</v>
      </c>
    </row>
    <row r="1603" spans="1:8" hidden="1" x14ac:dyDescent="0.35">
      <c r="A1603" t="s">
        <v>102</v>
      </c>
      <c r="B1603" t="s">
        <v>24</v>
      </c>
      <c r="C1603" t="s">
        <v>36</v>
      </c>
      <c r="D1603" t="s">
        <v>33</v>
      </c>
      <c r="E1603" t="s">
        <v>96</v>
      </c>
      <c r="F1603" t="s">
        <v>58</v>
      </c>
      <c r="G1603" t="s">
        <v>58</v>
      </c>
      <c r="H1603">
        <v>14100484</v>
      </c>
    </row>
    <row r="1604" spans="1:8" hidden="1" x14ac:dyDescent="0.35">
      <c r="A1604" t="s">
        <v>102</v>
      </c>
      <c r="B1604" t="s">
        <v>24</v>
      </c>
      <c r="C1604" t="s">
        <v>36</v>
      </c>
      <c r="D1604" t="s">
        <v>33</v>
      </c>
      <c r="E1604" t="s">
        <v>97</v>
      </c>
      <c r="F1604" t="s">
        <v>58</v>
      </c>
      <c r="G1604" t="s">
        <v>58</v>
      </c>
      <c r="H1604">
        <v>14100484</v>
      </c>
    </row>
    <row r="1605" spans="1:8" hidden="1" x14ac:dyDescent="0.35">
      <c r="A1605" t="s">
        <v>102</v>
      </c>
      <c r="B1605" t="s">
        <v>24</v>
      </c>
      <c r="C1605" t="s">
        <v>36</v>
      </c>
      <c r="D1605" t="s">
        <v>33</v>
      </c>
      <c r="E1605" t="s">
        <v>98</v>
      </c>
      <c r="F1605" t="s">
        <v>58</v>
      </c>
      <c r="G1605" t="s">
        <v>58</v>
      </c>
      <c r="H1605">
        <v>14100484</v>
      </c>
    </row>
    <row r="1606" spans="1:8" hidden="1" x14ac:dyDescent="0.35">
      <c r="A1606" t="s">
        <v>102</v>
      </c>
      <c r="B1606" t="s">
        <v>24</v>
      </c>
      <c r="C1606" t="s">
        <v>36</v>
      </c>
      <c r="D1606" t="s">
        <v>34</v>
      </c>
      <c r="E1606" t="s">
        <v>95</v>
      </c>
      <c r="F1606" t="s">
        <v>58</v>
      </c>
      <c r="G1606" t="s">
        <v>58</v>
      </c>
      <c r="H1606">
        <v>14100484</v>
      </c>
    </row>
    <row r="1607" spans="1:8" hidden="1" x14ac:dyDescent="0.35">
      <c r="A1607" t="s">
        <v>102</v>
      </c>
      <c r="B1607" t="s">
        <v>24</v>
      </c>
      <c r="C1607" t="s">
        <v>36</v>
      </c>
      <c r="D1607" t="s">
        <v>34</v>
      </c>
      <c r="E1607" t="s">
        <v>96</v>
      </c>
      <c r="F1607" t="s">
        <v>58</v>
      </c>
      <c r="G1607" t="s">
        <v>58</v>
      </c>
      <c r="H1607">
        <v>14100484</v>
      </c>
    </row>
    <row r="1608" spans="1:8" hidden="1" x14ac:dyDescent="0.35">
      <c r="A1608" t="s">
        <v>102</v>
      </c>
      <c r="B1608" t="s">
        <v>24</v>
      </c>
      <c r="C1608" t="s">
        <v>36</v>
      </c>
      <c r="D1608" t="s">
        <v>34</v>
      </c>
      <c r="E1608" t="s">
        <v>97</v>
      </c>
      <c r="F1608" t="s">
        <v>58</v>
      </c>
      <c r="G1608" t="s">
        <v>58</v>
      </c>
      <c r="H1608">
        <v>14100484</v>
      </c>
    </row>
    <row r="1609" spans="1:8" hidden="1" x14ac:dyDescent="0.35">
      <c r="A1609" t="s">
        <v>102</v>
      </c>
      <c r="B1609" t="s">
        <v>24</v>
      </c>
      <c r="C1609" t="s">
        <v>36</v>
      </c>
      <c r="D1609" t="s">
        <v>34</v>
      </c>
      <c r="E1609" t="s">
        <v>98</v>
      </c>
      <c r="F1609" t="s">
        <v>58</v>
      </c>
      <c r="G1609" t="s">
        <v>58</v>
      </c>
      <c r="H1609">
        <v>14100484</v>
      </c>
    </row>
    <row r="1610" spans="1:8" hidden="1" x14ac:dyDescent="0.35">
      <c r="A1610" t="s">
        <v>102</v>
      </c>
      <c r="B1610" t="s">
        <v>24</v>
      </c>
      <c r="C1610" t="s">
        <v>35</v>
      </c>
      <c r="D1610" t="s">
        <v>32</v>
      </c>
      <c r="E1610" t="s">
        <v>95</v>
      </c>
      <c r="F1610" t="s">
        <v>58</v>
      </c>
      <c r="G1610" t="s">
        <v>58</v>
      </c>
      <c r="H1610">
        <v>14100484</v>
      </c>
    </row>
    <row r="1611" spans="1:8" hidden="1" x14ac:dyDescent="0.35">
      <c r="A1611" t="s">
        <v>102</v>
      </c>
      <c r="B1611" t="s">
        <v>24</v>
      </c>
      <c r="C1611" t="s">
        <v>35</v>
      </c>
      <c r="D1611" t="s">
        <v>32</v>
      </c>
      <c r="E1611" t="s">
        <v>96</v>
      </c>
      <c r="F1611">
        <v>0.1134712822623678</v>
      </c>
      <c r="G1611">
        <v>16</v>
      </c>
      <c r="H1611">
        <v>14100484</v>
      </c>
    </row>
    <row r="1612" spans="1:8" hidden="1" x14ac:dyDescent="0.35">
      <c r="A1612" t="s">
        <v>102</v>
      </c>
      <c r="B1612" t="s">
        <v>24</v>
      </c>
      <c r="C1612" t="s">
        <v>35</v>
      </c>
      <c r="D1612" t="s">
        <v>32</v>
      </c>
      <c r="E1612" t="s">
        <v>97</v>
      </c>
      <c r="F1612" t="s">
        <v>58</v>
      </c>
      <c r="G1612" t="s">
        <v>58</v>
      </c>
      <c r="H1612">
        <v>14100484</v>
      </c>
    </row>
    <row r="1613" spans="1:8" hidden="1" x14ac:dyDescent="0.35">
      <c r="A1613" t="s">
        <v>102</v>
      </c>
      <c r="B1613" t="s">
        <v>24</v>
      </c>
      <c r="C1613" t="s">
        <v>35</v>
      </c>
      <c r="D1613" t="s">
        <v>32</v>
      </c>
      <c r="E1613" t="s">
        <v>98</v>
      </c>
      <c r="F1613" t="s">
        <v>58</v>
      </c>
      <c r="G1613" t="s">
        <v>58</v>
      </c>
      <c r="H1613">
        <v>14100484</v>
      </c>
    </row>
    <row r="1614" spans="1:8" hidden="1" x14ac:dyDescent="0.35">
      <c r="A1614" t="s">
        <v>102</v>
      </c>
      <c r="B1614" t="s">
        <v>24</v>
      </c>
      <c r="C1614" t="s">
        <v>35</v>
      </c>
      <c r="D1614" t="s">
        <v>33</v>
      </c>
      <c r="E1614" t="s">
        <v>95</v>
      </c>
      <c r="F1614" t="s">
        <v>58</v>
      </c>
      <c r="G1614" t="s">
        <v>58</v>
      </c>
      <c r="H1614">
        <v>14100484</v>
      </c>
    </row>
    <row r="1615" spans="1:8" hidden="1" x14ac:dyDescent="0.35">
      <c r="A1615" t="s">
        <v>102</v>
      </c>
      <c r="B1615" t="s">
        <v>24</v>
      </c>
      <c r="C1615" t="s">
        <v>35</v>
      </c>
      <c r="D1615" t="s">
        <v>33</v>
      </c>
      <c r="E1615" t="s">
        <v>96</v>
      </c>
      <c r="F1615">
        <v>0.1063793271209698</v>
      </c>
      <c r="G1615">
        <v>15</v>
      </c>
      <c r="H1615">
        <v>14100484</v>
      </c>
    </row>
    <row r="1616" spans="1:8" hidden="1" x14ac:dyDescent="0.35">
      <c r="A1616" t="s">
        <v>102</v>
      </c>
      <c r="B1616" t="s">
        <v>24</v>
      </c>
      <c r="C1616" t="s">
        <v>35</v>
      </c>
      <c r="D1616" t="s">
        <v>33</v>
      </c>
      <c r="E1616" t="s">
        <v>97</v>
      </c>
      <c r="F1616" t="s">
        <v>58</v>
      </c>
      <c r="G1616" t="s">
        <v>58</v>
      </c>
      <c r="H1616">
        <v>14100484</v>
      </c>
    </row>
    <row r="1617" spans="1:8" hidden="1" x14ac:dyDescent="0.35">
      <c r="A1617" t="s">
        <v>102</v>
      </c>
      <c r="B1617" t="s">
        <v>24</v>
      </c>
      <c r="C1617" t="s">
        <v>35</v>
      </c>
      <c r="D1617" t="s">
        <v>33</v>
      </c>
      <c r="E1617" t="s">
        <v>98</v>
      </c>
      <c r="F1617" t="s">
        <v>58</v>
      </c>
      <c r="G1617" t="s">
        <v>58</v>
      </c>
      <c r="H1617">
        <v>14100484</v>
      </c>
    </row>
    <row r="1618" spans="1:8" hidden="1" x14ac:dyDescent="0.35">
      <c r="A1618" t="s">
        <v>102</v>
      </c>
      <c r="B1618" t="s">
        <v>24</v>
      </c>
      <c r="C1618" t="s">
        <v>35</v>
      </c>
      <c r="D1618" t="s">
        <v>34</v>
      </c>
      <c r="E1618" t="s">
        <v>95</v>
      </c>
      <c r="F1618" t="s">
        <v>58</v>
      </c>
      <c r="G1618" t="s">
        <v>58</v>
      </c>
      <c r="H1618">
        <v>14100484</v>
      </c>
    </row>
    <row r="1619" spans="1:8" hidden="1" x14ac:dyDescent="0.35">
      <c r="A1619" t="s">
        <v>102</v>
      </c>
      <c r="B1619" t="s">
        <v>24</v>
      </c>
      <c r="C1619" t="s">
        <v>35</v>
      </c>
      <c r="D1619" t="s">
        <v>34</v>
      </c>
      <c r="E1619" t="s">
        <v>96</v>
      </c>
      <c r="F1619" t="s">
        <v>58</v>
      </c>
      <c r="G1619" t="s">
        <v>58</v>
      </c>
      <c r="H1619">
        <v>14100484</v>
      </c>
    </row>
    <row r="1620" spans="1:8" hidden="1" x14ac:dyDescent="0.35">
      <c r="A1620" t="s">
        <v>102</v>
      </c>
      <c r="B1620" t="s">
        <v>24</v>
      </c>
      <c r="C1620" t="s">
        <v>35</v>
      </c>
      <c r="D1620" t="s">
        <v>34</v>
      </c>
      <c r="E1620" t="s">
        <v>97</v>
      </c>
      <c r="F1620" t="s">
        <v>58</v>
      </c>
      <c r="G1620" t="s">
        <v>58</v>
      </c>
      <c r="H1620">
        <v>14100484</v>
      </c>
    </row>
    <row r="1621" spans="1:8" hidden="1" x14ac:dyDescent="0.35">
      <c r="A1621" t="s">
        <v>102</v>
      </c>
      <c r="B1621" t="s">
        <v>24</v>
      </c>
      <c r="C1621" t="s">
        <v>35</v>
      </c>
      <c r="D1621" t="s">
        <v>34</v>
      </c>
      <c r="E1621" t="s">
        <v>98</v>
      </c>
      <c r="F1621" t="s">
        <v>58</v>
      </c>
      <c r="G1621" t="s">
        <v>58</v>
      </c>
      <c r="H1621">
        <v>14100484</v>
      </c>
    </row>
    <row r="1622" spans="1:8" hidden="1" x14ac:dyDescent="0.35">
      <c r="A1622" t="s">
        <v>102</v>
      </c>
      <c r="B1622" t="s">
        <v>24</v>
      </c>
      <c r="C1622" t="s">
        <v>99</v>
      </c>
      <c r="D1622" t="s">
        <v>32</v>
      </c>
      <c r="E1622" t="s">
        <v>95</v>
      </c>
      <c r="F1622" t="s">
        <v>58</v>
      </c>
      <c r="G1622" t="s">
        <v>58</v>
      </c>
      <c r="H1622">
        <v>14100484</v>
      </c>
    </row>
    <row r="1623" spans="1:8" hidden="1" x14ac:dyDescent="0.35">
      <c r="A1623" t="s">
        <v>102</v>
      </c>
      <c r="B1623" t="s">
        <v>24</v>
      </c>
      <c r="C1623" t="s">
        <v>99</v>
      </c>
      <c r="D1623" t="s">
        <v>32</v>
      </c>
      <c r="E1623" t="s">
        <v>96</v>
      </c>
      <c r="F1623" t="s">
        <v>58</v>
      </c>
      <c r="G1623" t="s">
        <v>58</v>
      </c>
      <c r="H1623">
        <v>14100484</v>
      </c>
    </row>
    <row r="1624" spans="1:8" hidden="1" x14ac:dyDescent="0.35">
      <c r="A1624" t="s">
        <v>102</v>
      </c>
      <c r="B1624" t="s">
        <v>24</v>
      </c>
      <c r="C1624" t="s">
        <v>99</v>
      </c>
      <c r="D1624" t="s">
        <v>32</v>
      </c>
      <c r="E1624" t="s">
        <v>97</v>
      </c>
      <c r="F1624" t="s">
        <v>58</v>
      </c>
      <c r="G1624" t="s">
        <v>58</v>
      </c>
      <c r="H1624">
        <v>14100484</v>
      </c>
    </row>
    <row r="1625" spans="1:8" hidden="1" x14ac:dyDescent="0.35">
      <c r="A1625" t="s">
        <v>102</v>
      </c>
      <c r="B1625" t="s">
        <v>24</v>
      </c>
      <c r="C1625" t="s">
        <v>99</v>
      </c>
      <c r="D1625" t="s">
        <v>32</v>
      </c>
      <c r="E1625" t="s">
        <v>98</v>
      </c>
      <c r="F1625" t="s">
        <v>58</v>
      </c>
      <c r="G1625" t="s">
        <v>58</v>
      </c>
      <c r="H1625">
        <v>14100484</v>
      </c>
    </row>
    <row r="1626" spans="1:8" hidden="1" x14ac:dyDescent="0.35">
      <c r="A1626" t="s">
        <v>102</v>
      </c>
      <c r="B1626" t="s">
        <v>24</v>
      </c>
      <c r="C1626" t="s">
        <v>99</v>
      </c>
      <c r="D1626" t="s">
        <v>33</v>
      </c>
      <c r="E1626" t="s">
        <v>95</v>
      </c>
      <c r="F1626" t="s">
        <v>58</v>
      </c>
      <c r="G1626" t="s">
        <v>58</v>
      </c>
      <c r="H1626">
        <v>14100484</v>
      </c>
    </row>
    <row r="1627" spans="1:8" hidden="1" x14ac:dyDescent="0.35">
      <c r="A1627" t="s">
        <v>102</v>
      </c>
      <c r="B1627" t="s">
        <v>24</v>
      </c>
      <c r="C1627" t="s">
        <v>99</v>
      </c>
      <c r="D1627" t="s">
        <v>33</v>
      </c>
      <c r="E1627" t="s">
        <v>96</v>
      </c>
      <c r="F1627" t="s">
        <v>58</v>
      </c>
      <c r="G1627" t="s">
        <v>58</v>
      </c>
      <c r="H1627">
        <v>14100484</v>
      </c>
    </row>
    <row r="1628" spans="1:8" hidden="1" x14ac:dyDescent="0.35">
      <c r="A1628" t="s">
        <v>102</v>
      </c>
      <c r="B1628" t="s">
        <v>24</v>
      </c>
      <c r="C1628" t="s">
        <v>99</v>
      </c>
      <c r="D1628" t="s">
        <v>33</v>
      </c>
      <c r="E1628" t="s">
        <v>97</v>
      </c>
      <c r="F1628" t="s">
        <v>58</v>
      </c>
      <c r="G1628" t="s">
        <v>58</v>
      </c>
      <c r="H1628">
        <v>14100484</v>
      </c>
    </row>
    <row r="1629" spans="1:8" hidden="1" x14ac:dyDescent="0.35">
      <c r="A1629" t="s">
        <v>102</v>
      </c>
      <c r="B1629" t="s">
        <v>24</v>
      </c>
      <c r="C1629" t="s">
        <v>99</v>
      </c>
      <c r="D1629" t="s">
        <v>33</v>
      </c>
      <c r="E1629" t="s">
        <v>98</v>
      </c>
      <c r="F1629" t="s">
        <v>58</v>
      </c>
      <c r="G1629" t="s">
        <v>58</v>
      </c>
      <c r="H1629">
        <v>14100484</v>
      </c>
    </row>
    <row r="1630" spans="1:8" hidden="1" x14ac:dyDescent="0.35">
      <c r="A1630" t="s">
        <v>102</v>
      </c>
      <c r="B1630" t="s">
        <v>24</v>
      </c>
      <c r="C1630" t="s">
        <v>99</v>
      </c>
      <c r="D1630" t="s">
        <v>34</v>
      </c>
      <c r="E1630" t="s">
        <v>95</v>
      </c>
      <c r="F1630" t="s">
        <v>58</v>
      </c>
      <c r="G1630" t="s">
        <v>58</v>
      </c>
      <c r="H1630">
        <v>14100484</v>
      </c>
    </row>
    <row r="1631" spans="1:8" hidden="1" x14ac:dyDescent="0.35">
      <c r="A1631" t="s">
        <v>102</v>
      </c>
      <c r="B1631" t="s">
        <v>24</v>
      </c>
      <c r="C1631" t="s">
        <v>99</v>
      </c>
      <c r="D1631" t="s">
        <v>34</v>
      </c>
      <c r="E1631" t="s">
        <v>96</v>
      </c>
      <c r="F1631" t="s">
        <v>58</v>
      </c>
      <c r="G1631" t="s">
        <v>58</v>
      </c>
      <c r="H1631">
        <v>14100484</v>
      </c>
    </row>
    <row r="1632" spans="1:8" hidden="1" x14ac:dyDescent="0.35">
      <c r="A1632" t="s">
        <v>102</v>
      </c>
      <c r="B1632" t="s">
        <v>24</v>
      </c>
      <c r="C1632" t="s">
        <v>99</v>
      </c>
      <c r="D1632" t="s">
        <v>34</v>
      </c>
      <c r="E1632" t="s">
        <v>97</v>
      </c>
      <c r="F1632" t="s">
        <v>58</v>
      </c>
      <c r="G1632" t="s">
        <v>58</v>
      </c>
      <c r="H1632">
        <v>14100484</v>
      </c>
    </row>
    <row r="1633" spans="1:8" hidden="1" x14ac:dyDescent="0.35">
      <c r="A1633" t="s">
        <v>102</v>
      </c>
      <c r="B1633" t="s">
        <v>24</v>
      </c>
      <c r="C1633" t="s">
        <v>99</v>
      </c>
      <c r="D1633" t="s">
        <v>34</v>
      </c>
      <c r="E1633" t="s">
        <v>98</v>
      </c>
      <c r="F1633" t="s">
        <v>58</v>
      </c>
      <c r="G1633" t="s">
        <v>58</v>
      </c>
      <c r="H1633">
        <v>14100484</v>
      </c>
    </row>
    <row r="1634" spans="1:8" hidden="1" x14ac:dyDescent="0.35">
      <c r="A1634" t="s">
        <v>102</v>
      </c>
      <c r="B1634" t="s">
        <v>25</v>
      </c>
      <c r="C1634" t="s">
        <v>32</v>
      </c>
      <c r="D1634" t="s">
        <v>32</v>
      </c>
      <c r="E1634" t="s">
        <v>95</v>
      </c>
      <c r="F1634">
        <v>8.5103461696775795E-2</v>
      </c>
      <c r="G1634">
        <v>12</v>
      </c>
      <c r="H1634">
        <v>14100484</v>
      </c>
    </row>
    <row r="1635" spans="1:8" hidden="1" x14ac:dyDescent="0.35">
      <c r="A1635" t="s">
        <v>102</v>
      </c>
      <c r="B1635" t="s">
        <v>25</v>
      </c>
      <c r="C1635" t="s">
        <v>32</v>
      </c>
      <c r="D1635" t="s">
        <v>32</v>
      </c>
      <c r="E1635" t="s">
        <v>96</v>
      </c>
      <c r="F1635" t="s">
        <v>58</v>
      </c>
      <c r="G1635" t="s">
        <v>58</v>
      </c>
      <c r="H1635">
        <v>14100484</v>
      </c>
    </row>
    <row r="1636" spans="1:8" hidden="1" x14ac:dyDescent="0.35">
      <c r="A1636" t="s">
        <v>102</v>
      </c>
      <c r="B1636" t="s">
        <v>25</v>
      </c>
      <c r="C1636" t="s">
        <v>32</v>
      </c>
      <c r="D1636" t="s">
        <v>32</v>
      </c>
      <c r="E1636" t="s">
        <v>97</v>
      </c>
      <c r="F1636">
        <v>9.2195416838173783E-2</v>
      </c>
      <c r="G1636">
        <v>13</v>
      </c>
      <c r="H1636">
        <v>14100484</v>
      </c>
    </row>
    <row r="1637" spans="1:8" hidden="1" x14ac:dyDescent="0.35">
      <c r="A1637" t="s">
        <v>102</v>
      </c>
      <c r="B1637" t="s">
        <v>25</v>
      </c>
      <c r="C1637" t="s">
        <v>32</v>
      </c>
      <c r="D1637" t="s">
        <v>32</v>
      </c>
      <c r="E1637" t="s">
        <v>98</v>
      </c>
      <c r="F1637">
        <v>7.8011506555377808E-2</v>
      </c>
      <c r="G1637">
        <v>11</v>
      </c>
      <c r="H1637">
        <v>14100484</v>
      </c>
    </row>
    <row r="1638" spans="1:8" hidden="1" x14ac:dyDescent="0.35">
      <c r="A1638" t="s">
        <v>102</v>
      </c>
      <c r="B1638" t="s">
        <v>25</v>
      </c>
      <c r="C1638" t="s">
        <v>32</v>
      </c>
      <c r="D1638" t="s">
        <v>33</v>
      </c>
      <c r="E1638" t="s">
        <v>95</v>
      </c>
      <c r="F1638">
        <v>8.5103461696775795E-2</v>
      </c>
      <c r="G1638">
        <v>12</v>
      </c>
      <c r="H1638">
        <v>14100484</v>
      </c>
    </row>
    <row r="1639" spans="1:8" hidden="1" x14ac:dyDescent="0.35">
      <c r="A1639" t="s">
        <v>102</v>
      </c>
      <c r="B1639" t="s">
        <v>25</v>
      </c>
      <c r="C1639" t="s">
        <v>32</v>
      </c>
      <c r="D1639" t="s">
        <v>33</v>
      </c>
      <c r="E1639" t="s">
        <v>96</v>
      </c>
      <c r="F1639" t="s">
        <v>58</v>
      </c>
      <c r="G1639" t="s">
        <v>58</v>
      </c>
      <c r="H1639">
        <v>14100484</v>
      </c>
    </row>
    <row r="1640" spans="1:8" hidden="1" x14ac:dyDescent="0.35">
      <c r="A1640" t="s">
        <v>102</v>
      </c>
      <c r="B1640" t="s">
        <v>25</v>
      </c>
      <c r="C1640" t="s">
        <v>32</v>
      </c>
      <c r="D1640" t="s">
        <v>33</v>
      </c>
      <c r="E1640" t="s">
        <v>97</v>
      </c>
      <c r="F1640">
        <v>9.2195416838173783E-2</v>
      </c>
      <c r="G1640">
        <v>13</v>
      </c>
      <c r="H1640">
        <v>14100484</v>
      </c>
    </row>
    <row r="1641" spans="1:8" hidden="1" x14ac:dyDescent="0.35">
      <c r="A1641" t="s">
        <v>102</v>
      </c>
      <c r="B1641" t="s">
        <v>25</v>
      </c>
      <c r="C1641" t="s">
        <v>32</v>
      </c>
      <c r="D1641" t="s">
        <v>33</v>
      </c>
      <c r="E1641" t="s">
        <v>98</v>
      </c>
      <c r="F1641">
        <v>7.0919551413979834E-2</v>
      </c>
      <c r="G1641">
        <v>10</v>
      </c>
      <c r="H1641">
        <v>14100484</v>
      </c>
    </row>
    <row r="1642" spans="1:8" hidden="1" x14ac:dyDescent="0.35">
      <c r="A1642" t="s">
        <v>102</v>
      </c>
      <c r="B1642" t="s">
        <v>25</v>
      </c>
      <c r="C1642" t="s">
        <v>32</v>
      </c>
      <c r="D1642" t="s">
        <v>34</v>
      </c>
      <c r="E1642" t="s">
        <v>95</v>
      </c>
      <c r="F1642" t="s">
        <v>58</v>
      </c>
      <c r="G1642" t="s">
        <v>58</v>
      </c>
      <c r="H1642">
        <v>14100484</v>
      </c>
    </row>
    <row r="1643" spans="1:8" hidden="1" x14ac:dyDescent="0.35">
      <c r="A1643" t="s">
        <v>102</v>
      </c>
      <c r="B1643" t="s">
        <v>25</v>
      </c>
      <c r="C1643" t="s">
        <v>32</v>
      </c>
      <c r="D1643" t="s">
        <v>34</v>
      </c>
      <c r="E1643" t="s">
        <v>96</v>
      </c>
      <c r="F1643" t="s">
        <v>58</v>
      </c>
      <c r="G1643" t="s">
        <v>58</v>
      </c>
      <c r="H1643">
        <v>14100484</v>
      </c>
    </row>
    <row r="1644" spans="1:8" hidden="1" x14ac:dyDescent="0.35">
      <c r="A1644" t="s">
        <v>102</v>
      </c>
      <c r="B1644" t="s">
        <v>25</v>
      </c>
      <c r="C1644" t="s">
        <v>32</v>
      </c>
      <c r="D1644" t="s">
        <v>34</v>
      </c>
      <c r="E1644" t="s">
        <v>97</v>
      </c>
      <c r="F1644" t="s">
        <v>58</v>
      </c>
      <c r="G1644" t="s">
        <v>58</v>
      </c>
      <c r="H1644">
        <v>14100484</v>
      </c>
    </row>
    <row r="1645" spans="1:8" hidden="1" x14ac:dyDescent="0.35">
      <c r="A1645" t="s">
        <v>102</v>
      </c>
      <c r="B1645" t="s">
        <v>25</v>
      </c>
      <c r="C1645" t="s">
        <v>32</v>
      </c>
      <c r="D1645" t="s">
        <v>34</v>
      </c>
      <c r="E1645" t="s">
        <v>98</v>
      </c>
      <c r="F1645" t="s">
        <v>58</v>
      </c>
      <c r="G1645" t="s">
        <v>58</v>
      </c>
      <c r="H1645">
        <v>14100484</v>
      </c>
    </row>
    <row r="1646" spans="1:8" hidden="1" x14ac:dyDescent="0.35">
      <c r="A1646" t="s">
        <v>102</v>
      </c>
      <c r="B1646" t="s">
        <v>25</v>
      </c>
      <c r="C1646" t="s">
        <v>36</v>
      </c>
      <c r="D1646" t="s">
        <v>32</v>
      </c>
      <c r="E1646" t="s">
        <v>95</v>
      </c>
      <c r="F1646" t="s">
        <v>58</v>
      </c>
      <c r="G1646" t="s">
        <v>58</v>
      </c>
      <c r="H1646">
        <v>14100484</v>
      </c>
    </row>
    <row r="1647" spans="1:8" hidden="1" x14ac:dyDescent="0.35">
      <c r="A1647" t="s">
        <v>102</v>
      </c>
      <c r="B1647" t="s">
        <v>25</v>
      </c>
      <c r="C1647" t="s">
        <v>36</v>
      </c>
      <c r="D1647" t="s">
        <v>32</v>
      </c>
      <c r="E1647" t="s">
        <v>96</v>
      </c>
      <c r="F1647" t="s">
        <v>58</v>
      </c>
      <c r="G1647" t="s">
        <v>58</v>
      </c>
      <c r="H1647">
        <v>14100484</v>
      </c>
    </row>
    <row r="1648" spans="1:8" hidden="1" x14ac:dyDescent="0.35">
      <c r="A1648" t="s">
        <v>102</v>
      </c>
      <c r="B1648" t="s">
        <v>25</v>
      </c>
      <c r="C1648" t="s">
        <v>36</v>
      </c>
      <c r="D1648" t="s">
        <v>32</v>
      </c>
      <c r="E1648" t="s">
        <v>97</v>
      </c>
      <c r="F1648" t="s">
        <v>58</v>
      </c>
      <c r="G1648" t="s">
        <v>58</v>
      </c>
      <c r="H1648">
        <v>14100484</v>
      </c>
    </row>
    <row r="1649" spans="1:8" hidden="1" x14ac:dyDescent="0.35">
      <c r="A1649" t="s">
        <v>102</v>
      </c>
      <c r="B1649" t="s">
        <v>25</v>
      </c>
      <c r="C1649" t="s">
        <v>36</v>
      </c>
      <c r="D1649" t="s">
        <v>32</v>
      </c>
      <c r="E1649" t="s">
        <v>98</v>
      </c>
      <c r="F1649" t="s">
        <v>58</v>
      </c>
      <c r="G1649" t="s">
        <v>58</v>
      </c>
      <c r="H1649">
        <v>14100484</v>
      </c>
    </row>
    <row r="1650" spans="1:8" hidden="1" x14ac:dyDescent="0.35">
      <c r="A1650" t="s">
        <v>102</v>
      </c>
      <c r="B1650" t="s">
        <v>25</v>
      </c>
      <c r="C1650" t="s">
        <v>36</v>
      </c>
      <c r="D1650" t="s">
        <v>33</v>
      </c>
      <c r="E1650" t="s">
        <v>95</v>
      </c>
      <c r="F1650" t="s">
        <v>58</v>
      </c>
      <c r="G1650" t="s">
        <v>58</v>
      </c>
      <c r="H1650">
        <v>14100484</v>
      </c>
    </row>
    <row r="1651" spans="1:8" hidden="1" x14ac:dyDescent="0.35">
      <c r="A1651" t="s">
        <v>102</v>
      </c>
      <c r="B1651" t="s">
        <v>25</v>
      </c>
      <c r="C1651" t="s">
        <v>36</v>
      </c>
      <c r="D1651" t="s">
        <v>33</v>
      </c>
      <c r="E1651" t="s">
        <v>96</v>
      </c>
      <c r="F1651" t="s">
        <v>58</v>
      </c>
      <c r="G1651" t="s">
        <v>58</v>
      </c>
      <c r="H1651">
        <v>14100484</v>
      </c>
    </row>
    <row r="1652" spans="1:8" hidden="1" x14ac:dyDescent="0.35">
      <c r="A1652" t="s">
        <v>102</v>
      </c>
      <c r="B1652" t="s">
        <v>25</v>
      </c>
      <c r="C1652" t="s">
        <v>36</v>
      </c>
      <c r="D1652" t="s">
        <v>33</v>
      </c>
      <c r="E1652" t="s">
        <v>97</v>
      </c>
      <c r="F1652" t="s">
        <v>58</v>
      </c>
      <c r="G1652" t="s">
        <v>58</v>
      </c>
      <c r="H1652">
        <v>14100484</v>
      </c>
    </row>
    <row r="1653" spans="1:8" hidden="1" x14ac:dyDescent="0.35">
      <c r="A1653" t="s">
        <v>102</v>
      </c>
      <c r="B1653" t="s">
        <v>25</v>
      </c>
      <c r="C1653" t="s">
        <v>36</v>
      </c>
      <c r="D1653" t="s">
        <v>33</v>
      </c>
      <c r="E1653" t="s">
        <v>98</v>
      </c>
      <c r="F1653" t="s">
        <v>58</v>
      </c>
      <c r="G1653" t="s">
        <v>58</v>
      </c>
      <c r="H1653">
        <v>14100484</v>
      </c>
    </row>
    <row r="1654" spans="1:8" hidden="1" x14ac:dyDescent="0.35">
      <c r="A1654" t="s">
        <v>102</v>
      </c>
      <c r="B1654" t="s">
        <v>25</v>
      </c>
      <c r="C1654" t="s">
        <v>36</v>
      </c>
      <c r="D1654" t="s">
        <v>34</v>
      </c>
      <c r="E1654" t="s">
        <v>95</v>
      </c>
      <c r="F1654" t="s">
        <v>58</v>
      </c>
      <c r="G1654" t="s">
        <v>58</v>
      </c>
      <c r="H1654">
        <v>14100484</v>
      </c>
    </row>
    <row r="1655" spans="1:8" hidden="1" x14ac:dyDescent="0.35">
      <c r="A1655" t="s">
        <v>102</v>
      </c>
      <c r="B1655" t="s">
        <v>25</v>
      </c>
      <c r="C1655" t="s">
        <v>36</v>
      </c>
      <c r="D1655" t="s">
        <v>34</v>
      </c>
      <c r="E1655" t="s">
        <v>96</v>
      </c>
      <c r="F1655" t="s">
        <v>58</v>
      </c>
      <c r="G1655" t="s">
        <v>58</v>
      </c>
      <c r="H1655">
        <v>14100484</v>
      </c>
    </row>
    <row r="1656" spans="1:8" hidden="1" x14ac:dyDescent="0.35">
      <c r="A1656" t="s">
        <v>102</v>
      </c>
      <c r="B1656" t="s">
        <v>25</v>
      </c>
      <c r="C1656" t="s">
        <v>36</v>
      </c>
      <c r="D1656" t="s">
        <v>34</v>
      </c>
      <c r="E1656" t="s">
        <v>97</v>
      </c>
      <c r="F1656" t="s">
        <v>58</v>
      </c>
      <c r="G1656" t="s">
        <v>58</v>
      </c>
      <c r="H1656">
        <v>14100484</v>
      </c>
    </row>
    <row r="1657" spans="1:8" hidden="1" x14ac:dyDescent="0.35">
      <c r="A1657" t="s">
        <v>102</v>
      </c>
      <c r="B1657" t="s">
        <v>25</v>
      </c>
      <c r="C1657" t="s">
        <v>36</v>
      </c>
      <c r="D1657" t="s">
        <v>34</v>
      </c>
      <c r="E1657" t="s">
        <v>98</v>
      </c>
      <c r="F1657" t="s">
        <v>58</v>
      </c>
      <c r="G1657" t="s">
        <v>58</v>
      </c>
      <c r="H1657">
        <v>14100484</v>
      </c>
    </row>
    <row r="1658" spans="1:8" hidden="1" x14ac:dyDescent="0.35">
      <c r="A1658" t="s">
        <v>102</v>
      </c>
      <c r="B1658" t="s">
        <v>25</v>
      </c>
      <c r="C1658" t="s">
        <v>35</v>
      </c>
      <c r="D1658" t="s">
        <v>32</v>
      </c>
      <c r="E1658" t="s">
        <v>95</v>
      </c>
      <c r="F1658" t="s">
        <v>58</v>
      </c>
      <c r="G1658" t="s">
        <v>58</v>
      </c>
      <c r="H1658">
        <v>14100484</v>
      </c>
    </row>
    <row r="1659" spans="1:8" hidden="1" x14ac:dyDescent="0.35">
      <c r="A1659" t="s">
        <v>102</v>
      </c>
      <c r="B1659" t="s">
        <v>25</v>
      </c>
      <c r="C1659" t="s">
        <v>35</v>
      </c>
      <c r="D1659" t="s">
        <v>32</v>
      </c>
      <c r="E1659" t="s">
        <v>96</v>
      </c>
      <c r="F1659" t="s">
        <v>58</v>
      </c>
      <c r="G1659" t="s">
        <v>58</v>
      </c>
      <c r="H1659">
        <v>14100484</v>
      </c>
    </row>
    <row r="1660" spans="1:8" hidden="1" x14ac:dyDescent="0.35">
      <c r="A1660" t="s">
        <v>102</v>
      </c>
      <c r="B1660" t="s">
        <v>25</v>
      </c>
      <c r="C1660" t="s">
        <v>35</v>
      </c>
      <c r="D1660" t="s">
        <v>32</v>
      </c>
      <c r="E1660" t="s">
        <v>97</v>
      </c>
      <c r="F1660" t="s">
        <v>58</v>
      </c>
      <c r="G1660" t="s">
        <v>58</v>
      </c>
      <c r="H1660">
        <v>14100484</v>
      </c>
    </row>
    <row r="1661" spans="1:8" hidden="1" x14ac:dyDescent="0.35">
      <c r="A1661" t="s">
        <v>102</v>
      </c>
      <c r="B1661" t="s">
        <v>25</v>
      </c>
      <c r="C1661" t="s">
        <v>35</v>
      </c>
      <c r="D1661" t="s">
        <v>32</v>
      </c>
      <c r="E1661" t="s">
        <v>98</v>
      </c>
      <c r="F1661" t="s">
        <v>58</v>
      </c>
      <c r="G1661" t="s">
        <v>58</v>
      </c>
      <c r="H1661">
        <v>14100484</v>
      </c>
    </row>
    <row r="1662" spans="1:8" hidden="1" x14ac:dyDescent="0.35">
      <c r="A1662" t="s">
        <v>102</v>
      </c>
      <c r="B1662" t="s">
        <v>25</v>
      </c>
      <c r="C1662" t="s">
        <v>35</v>
      </c>
      <c r="D1662" t="s">
        <v>33</v>
      </c>
      <c r="E1662" t="s">
        <v>95</v>
      </c>
      <c r="F1662" t="s">
        <v>58</v>
      </c>
      <c r="G1662" t="s">
        <v>58</v>
      </c>
      <c r="H1662">
        <v>14100484</v>
      </c>
    </row>
    <row r="1663" spans="1:8" hidden="1" x14ac:dyDescent="0.35">
      <c r="A1663" t="s">
        <v>102</v>
      </c>
      <c r="B1663" t="s">
        <v>25</v>
      </c>
      <c r="C1663" t="s">
        <v>35</v>
      </c>
      <c r="D1663" t="s">
        <v>33</v>
      </c>
      <c r="E1663" t="s">
        <v>96</v>
      </c>
      <c r="F1663" t="s">
        <v>58</v>
      </c>
      <c r="G1663" t="s">
        <v>58</v>
      </c>
      <c r="H1663">
        <v>14100484</v>
      </c>
    </row>
    <row r="1664" spans="1:8" hidden="1" x14ac:dyDescent="0.35">
      <c r="A1664" t="s">
        <v>102</v>
      </c>
      <c r="B1664" t="s">
        <v>25</v>
      </c>
      <c r="C1664" t="s">
        <v>35</v>
      </c>
      <c r="D1664" t="s">
        <v>33</v>
      </c>
      <c r="E1664" t="s">
        <v>97</v>
      </c>
      <c r="F1664" t="s">
        <v>58</v>
      </c>
      <c r="G1664" t="s">
        <v>58</v>
      </c>
      <c r="H1664">
        <v>14100484</v>
      </c>
    </row>
    <row r="1665" spans="1:8" hidden="1" x14ac:dyDescent="0.35">
      <c r="A1665" t="s">
        <v>102</v>
      </c>
      <c r="B1665" t="s">
        <v>25</v>
      </c>
      <c r="C1665" t="s">
        <v>35</v>
      </c>
      <c r="D1665" t="s">
        <v>33</v>
      </c>
      <c r="E1665" t="s">
        <v>98</v>
      </c>
      <c r="F1665" t="s">
        <v>58</v>
      </c>
      <c r="G1665" t="s">
        <v>58</v>
      </c>
      <c r="H1665">
        <v>14100484</v>
      </c>
    </row>
    <row r="1666" spans="1:8" hidden="1" x14ac:dyDescent="0.35">
      <c r="A1666" t="s">
        <v>102</v>
      </c>
      <c r="B1666" t="s">
        <v>25</v>
      </c>
      <c r="C1666" t="s">
        <v>35</v>
      </c>
      <c r="D1666" t="s">
        <v>34</v>
      </c>
      <c r="E1666" t="s">
        <v>95</v>
      </c>
      <c r="F1666" t="s">
        <v>58</v>
      </c>
      <c r="G1666" t="s">
        <v>58</v>
      </c>
      <c r="H1666">
        <v>14100484</v>
      </c>
    </row>
    <row r="1667" spans="1:8" hidden="1" x14ac:dyDescent="0.35">
      <c r="A1667" t="s">
        <v>102</v>
      </c>
      <c r="B1667" t="s">
        <v>25</v>
      </c>
      <c r="C1667" t="s">
        <v>35</v>
      </c>
      <c r="D1667" t="s">
        <v>34</v>
      </c>
      <c r="E1667" t="s">
        <v>96</v>
      </c>
      <c r="F1667" t="s">
        <v>58</v>
      </c>
      <c r="G1667" t="s">
        <v>58</v>
      </c>
      <c r="H1667">
        <v>14100484</v>
      </c>
    </row>
    <row r="1668" spans="1:8" hidden="1" x14ac:dyDescent="0.35">
      <c r="A1668" t="s">
        <v>102</v>
      </c>
      <c r="B1668" t="s">
        <v>25</v>
      </c>
      <c r="C1668" t="s">
        <v>35</v>
      </c>
      <c r="D1668" t="s">
        <v>34</v>
      </c>
      <c r="E1668" t="s">
        <v>97</v>
      </c>
      <c r="F1668" t="s">
        <v>58</v>
      </c>
      <c r="G1668" t="s">
        <v>58</v>
      </c>
      <c r="H1668">
        <v>14100484</v>
      </c>
    </row>
    <row r="1669" spans="1:8" hidden="1" x14ac:dyDescent="0.35">
      <c r="A1669" t="s">
        <v>102</v>
      </c>
      <c r="B1669" t="s">
        <v>25</v>
      </c>
      <c r="C1669" t="s">
        <v>35</v>
      </c>
      <c r="D1669" t="s">
        <v>34</v>
      </c>
      <c r="E1669" t="s">
        <v>98</v>
      </c>
      <c r="F1669" t="s">
        <v>58</v>
      </c>
      <c r="G1669" t="s">
        <v>58</v>
      </c>
      <c r="H1669">
        <v>14100484</v>
      </c>
    </row>
    <row r="1670" spans="1:8" hidden="1" x14ac:dyDescent="0.35">
      <c r="A1670" t="s">
        <v>102</v>
      </c>
      <c r="B1670" t="s">
        <v>25</v>
      </c>
      <c r="C1670" t="s">
        <v>99</v>
      </c>
      <c r="D1670" t="s">
        <v>32</v>
      </c>
      <c r="E1670" t="s">
        <v>95</v>
      </c>
      <c r="F1670" t="s">
        <v>58</v>
      </c>
      <c r="G1670" t="s">
        <v>58</v>
      </c>
      <c r="H1670">
        <v>14100484</v>
      </c>
    </row>
    <row r="1671" spans="1:8" hidden="1" x14ac:dyDescent="0.35">
      <c r="A1671" t="s">
        <v>102</v>
      </c>
      <c r="B1671" t="s">
        <v>25</v>
      </c>
      <c r="C1671" t="s">
        <v>99</v>
      </c>
      <c r="D1671" t="s">
        <v>32</v>
      </c>
      <c r="E1671" t="s">
        <v>96</v>
      </c>
      <c r="F1671" t="s">
        <v>58</v>
      </c>
      <c r="G1671" t="s">
        <v>58</v>
      </c>
      <c r="H1671">
        <v>14100484</v>
      </c>
    </row>
    <row r="1672" spans="1:8" hidden="1" x14ac:dyDescent="0.35">
      <c r="A1672" t="s">
        <v>102</v>
      </c>
      <c r="B1672" t="s">
        <v>25</v>
      </c>
      <c r="C1672" t="s">
        <v>99</v>
      </c>
      <c r="D1672" t="s">
        <v>32</v>
      </c>
      <c r="E1672" t="s">
        <v>97</v>
      </c>
      <c r="F1672" t="s">
        <v>58</v>
      </c>
      <c r="G1672" t="s">
        <v>58</v>
      </c>
      <c r="H1672">
        <v>14100484</v>
      </c>
    </row>
    <row r="1673" spans="1:8" hidden="1" x14ac:dyDescent="0.35">
      <c r="A1673" t="s">
        <v>102</v>
      </c>
      <c r="B1673" t="s">
        <v>25</v>
      </c>
      <c r="C1673" t="s">
        <v>99</v>
      </c>
      <c r="D1673" t="s">
        <v>32</v>
      </c>
      <c r="E1673" t="s">
        <v>98</v>
      </c>
      <c r="F1673" t="s">
        <v>58</v>
      </c>
      <c r="G1673" t="s">
        <v>58</v>
      </c>
      <c r="H1673">
        <v>14100484</v>
      </c>
    </row>
    <row r="1674" spans="1:8" hidden="1" x14ac:dyDescent="0.35">
      <c r="A1674" t="s">
        <v>102</v>
      </c>
      <c r="B1674" t="s">
        <v>25</v>
      </c>
      <c r="C1674" t="s">
        <v>99</v>
      </c>
      <c r="D1674" t="s">
        <v>33</v>
      </c>
      <c r="E1674" t="s">
        <v>95</v>
      </c>
      <c r="F1674" t="s">
        <v>58</v>
      </c>
      <c r="G1674" t="s">
        <v>58</v>
      </c>
      <c r="H1674">
        <v>14100484</v>
      </c>
    </row>
    <row r="1675" spans="1:8" hidden="1" x14ac:dyDescent="0.35">
      <c r="A1675" t="s">
        <v>102</v>
      </c>
      <c r="B1675" t="s">
        <v>25</v>
      </c>
      <c r="C1675" t="s">
        <v>99</v>
      </c>
      <c r="D1675" t="s">
        <v>33</v>
      </c>
      <c r="E1675" t="s">
        <v>96</v>
      </c>
      <c r="F1675" t="s">
        <v>58</v>
      </c>
      <c r="G1675" t="s">
        <v>58</v>
      </c>
      <c r="H1675">
        <v>14100484</v>
      </c>
    </row>
    <row r="1676" spans="1:8" hidden="1" x14ac:dyDescent="0.35">
      <c r="A1676" t="s">
        <v>102</v>
      </c>
      <c r="B1676" t="s">
        <v>25</v>
      </c>
      <c r="C1676" t="s">
        <v>99</v>
      </c>
      <c r="D1676" t="s">
        <v>33</v>
      </c>
      <c r="E1676" t="s">
        <v>97</v>
      </c>
      <c r="F1676" t="s">
        <v>58</v>
      </c>
      <c r="G1676" t="s">
        <v>58</v>
      </c>
      <c r="H1676">
        <v>14100484</v>
      </c>
    </row>
    <row r="1677" spans="1:8" hidden="1" x14ac:dyDescent="0.35">
      <c r="A1677" t="s">
        <v>102</v>
      </c>
      <c r="B1677" t="s">
        <v>25</v>
      </c>
      <c r="C1677" t="s">
        <v>99</v>
      </c>
      <c r="D1677" t="s">
        <v>33</v>
      </c>
      <c r="E1677" t="s">
        <v>98</v>
      </c>
      <c r="F1677" t="s">
        <v>58</v>
      </c>
      <c r="G1677" t="s">
        <v>58</v>
      </c>
      <c r="H1677">
        <v>14100484</v>
      </c>
    </row>
    <row r="1678" spans="1:8" hidden="1" x14ac:dyDescent="0.35">
      <c r="A1678" t="s">
        <v>102</v>
      </c>
      <c r="B1678" t="s">
        <v>25</v>
      </c>
      <c r="C1678" t="s">
        <v>99</v>
      </c>
      <c r="D1678" t="s">
        <v>34</v>
      </c>
      <c r="E1678" t="s">
        <v>95</v>
      </c>
      <c r="F1678" t="s">
        <v>58</v>
      </c>
      <c r="G1678" t="s">
        <v>58</v>
      </c>
      <c r="H1678">
        <v>14100484</v>
      </c>
    </row>
    <row r="1679" spans="1:8" hidden="1" x14ac:dyDescent="0.35">
      <c r="A1679" t="s">
        <v>102</v>
      </c>
      <c r="B1679" t="s">
        <v>25</v>
      </c>
      <c r="C1679" t="s">
        <v>99</v>
      </c>
      <c r="D1679" t="s">
        <v>34</v>
      </c>
      <c r="E1679" t="s">
        <v>96</v>
      </c>
      <c r="F1679" t="s">
        <v>58</v>
      </c>
      <c r="G1679" t="s">
        <v>58</v>
      </c>
      <c r="H1679">
        <v>14100484</v>
      </c>
    </row>
    <row r="1680" spans="1:8" hidden="1" x14ac:dyDescent="0.35">
      <c r="A1680" t="s">
        <v>102</v>
      </c>
      <c r="B1680" t="s">
        <v>25</v>
      </c>
      <c r="C1680" t="s">
        <v>99</v>
      </c>
      <c r="D1680" t="s">
        <v>34</v>
      </c>
      <c r="E1680" t="s">
        <v>97</v>
      </c>
      <c r="F1680" t="s">
        <v>58</v>
      </c>
      <c r="G1680" t="s">
        <v>58</v>
      </c>
      <c r="H1680">
        <v>14100484</v>
      </c>
    </row>
    <row r="1681" spans="1:8" hidden="1" x14ac:dyDescent="0.35">
      <c r="A1681" t="s">
        <v>102</v>
      </c>
      <c r="B1681" t="s">
        <v>25</v>
      </c>
      <c r="C1681" t="s">
        <v>99</v>
      </c>
      <c r="D1681" t="s">
        <v>34</v>
      </c>
      <c r="E1681" t="s">
        <v>98</v>
      </c>
      <c r="F1681" t="s">
        <v>58</v>
      </c>
      <c r="G1681" t="s">
        <v>58</v>
      </c>
      <c r="H1681">
        <v>14100484</v>
      </c>
    </row>
    <row r="1682" spans="1:8" hidden="1" x14ac:dyDescent="0.35">
      <c r="A1682" t="s">
        <v>102</v>
      </c>
      <c r="B1682" t="s">
        <v>100</v>
      </c>
      <c r="C1682" t="s">
        <v>32</v>
      </c>
      <c r="D1682" t="s">
        <v>32</v>
      </c>
      <c r="E1682" t="s">
        <v>95</v>
      </c>
      <c r="F1682">
        <v>1.333287566582821</v>
      </c>
      <c r="G1682">
        <v>188</v>
      </c>
      <c r="H1682">
        <v>14100484</v>
      </c>
    </row>
    <row r="1683" spans="1:8" hidden="1" x14ac:dyDescent="0.35">
      <c r="A1683" t="s">
        <v>102</v>
      </c>
      <c r="B1683" t="s">
        <v>100</v>
      </c>
      <c r="C1683" t="s">
        <v>32</v>
      </c>
      <c r="D1683" t="s">
        <v>32</v>
      </c>
      <c r="E1683" t="s">
        <v>96</v>
      </c>
      <c r="F1683">
        <v>1.3616553871484129</v>
      </c>
      <c r="G1683">
        <v>192</v>
      </c>
      <c r="H1683">
        <v>14100484</v>
      </c>
    </row>
    <row r="1684" spans="1:8" hidden="1" x14ac:dyDescent="0.35">
      <c r="A1684" t="s">
        <v>102</v>
      </c>
      <c r="B1684" t="s">
        <v>100</v>
      </c>
      <c r="C1684" t="s">
        <v>32</v>
      </c>
      <c r="D1684" t="s">
        <v>32</v>
      </c>
      <c r="E1684" t="s">
        <v>97</v>
      </c>
      <c r="F1684">
        <v>1.553138175966158</v>
      </c>
      <c r="G1684">
        <v>219</v>
      </c>
      <c r="H1684">
        <v>14100484</v>
      </c>
    </row>
    <row r="1685" spans="1:8" hidden="1" x14ac:dyDescent="0.35">
      <c r="A1685" t="s">
        <v>102</v>
      </c>
      <c r="B1685" t="s">
        <v>100</v>
      </c>
      <c r="C1685" t="s">
        <v>32</v>
      </c>
      <c r="D1685" t="s">
        <v>32</v>
      </c>
      <c r="E1685" t="s">
        <v>98</v>
      </c>
      <c r="F1685">
        <v>1.262368015168841</v>
      </c>
      <c r="G1685">
        <v>178</v>
      </c>
      <c r="H1685">
        <v>14100484</v>
      </c>
    </row>
    <row r="1686" spans="1:8" hidden="1" x14ac:dyDescent="0.35">
      <c r="A1686" t="s">
        <v>102</v>
      </c>
      <c r="B1686" t="s">
        <v>100</v>
      </c>
      <c r="C1686" t="s">
        <v>32</v>
      </c>
      <c r="D1686" t="s">
        <v>33</v>
      </c>
      <c r="E1686" t="s">
        <v>95</v>
      </c>
      <c r="F1686">
        <v>1.2765519254516371</v>
      </c>
      <c r="G1686">
        <v>180</v>
      </c>
      <c r="H1686">
        <v>14100484</v>
      </c>
    </row>
    <row r="1687" spans="1:8" hidden="1" x14ac:dyDescent="0.35">
      <c r="A1687" t="s">
        <v>102</v>
      </c>
      <c r="B1687" t="s">
        <v>100</v>
      </c>
      <c r="C1687" t="s">
        <v>32</v>
      </c>
      <c r="D1687" t="s">
        <v>33</v>
      </c>
      <c r="E1687" t="s">
        <v>96</v>
      </c>
      <c r="F1687">
        <v>1.283643880593035</v>
      </c>
      <c r="G1687">
        <v>181</v>
      </c>
      <c r="H1687">
        <v>14100484</v>
      </c>
    </row>
    <row r="1688" spans="1:8" hidden="1" x14ac:dyDescent="0.35">
      <c r="A1688" t="s">
        <v>102</v>
      </c>
      <c r="B1688" t="s">
        <v>100</v>
      </c>
      <c r="C1688" t="s">
        <v>32</v>
      </c>
      <c r="D1688" t="s">
        <v>33</v>
      </c>
      <c r="E1688" t="s">
        <v>97</v>
      </c>
      <c r="F1688">
        <v>1.5176784002591679</v>
      </c>
      <c r="G1688">
        <v>214</v>
      </c>
      <c r="H1688">
        <v>14100484</v>
      </c>
    </row>
    <row r="1689" spans="1:8" hidden="1" x14ac:dyDescent="0.35">
      <c r="A1689" t="s">
        <v>102</v>
      </c>
      <c r="B1689" t="s">
        <v>100</v>
      </c>
      <c r="C1689" t="s">
        <v>32</v>
      </c>
      <c r="D1689" t="s">
        <v>33</v>
      </c>
      <c r="E1689" t="s">
        <v>98</v>
      </c>
      <c r="F1689">
        <v>1.198540418896259</v>
      </c>
      <c r="G1689">
        <v>169</v>
      </c>
      <c r="H1689">
        <v>14100484</v>
      </c>
    </row>
    <row r="1690" spans="1:8" hidden="1" x14ac:dyDescent="0.35">
      <c r="A1690" t="s">
        <v>102</v>
      </c>
      <c r="B1690" t="s">
        <v>100</v>
      </c>
      <c r="C1690" t="s">
        <v>32</v>
      </c>
      <c r="D1690" t="s">
        <v>34</v>
      </c>
      <c r="E1690" t="s">
        <v>95</v>
      </c>
      <c r="F1690" t="s">
        <v>58</v>
      </c>
      <c r="G1690" t="s">
        <v>58</v>
      </c>
      <c r="H1690">
        <v>14100484</v>
      </c>
    </row>
    <row r="1691" spans="1:8" hidden="1" x14ac:dyDescent="0.35">
      <c r="A1691" t="s">
        <v>102</v>
      </c>
      <c r="B1691" t="s">
        <v>100</v>
      </c>
      <c r="C1691" t="s">
        <v>32</v>
      </c>
      <c r="D1691" t="s">
        <v>34</v>
      </c>
      <c r="E1691" t="s">
        <v>96</v>
      </c>
      <c r="F1691">
        <v>7.8011506555377808E-2</v>
      </c>
      <c r="G1691">
        <v>11</v>
      </c>
      <c r="H1691">
        <v>14100484</v>
      </c>
    </row>
    <row r="1692" spans="1:8" hidden="1" x14ac:dyDescent="0.35">
      <c r="A1692" t="s">
        <v>102</v>
      </c>
      <c r="B1692" t="s">
        <v>100</v>
      </c>
      <c r="C1692" t="s">
        <v>32</v>
      </c>
      <c r="D1692" t="s">
        <v>34</v>
      </c>
      <c r="E1692" t="s">
        <v>97</v>
      </c>
      <c r="F1692" t="s">
        <v>58</v>
      </c>
      <c r="G1692" t="s">
        <v>58</v>
      </c>
      <c r="H1692">
        <v>14100484</v>
      </c>
    </row>
    <row r="1693" spans="1:8" hidden="1" x14ac:dyDescent="0.35">
      <c r="A1693" t="s">
        <v>102</v>
      </c>
      <c r="B1693" t="s">
        <v>100</v>
      </c>
      <c r="C1693" t="s">
        <v>32</v>
      </c>
      <c r="D1693" t="s">
        <v>34</v>
      </c>
      <c r="E1693" t="s">
        <v>98</v>
      </c>
      <c r="F1693" t="s">
        <v>58</v>
      </c>
      <c r="G1693" t="s">
        <v>58</v>
      </c>
      <c r="H1693">
        <v>14100484</v>
      </c>
    </row>
    <row r="1694" spans="1:8" hidden="1" x14ac:dyDescent="0.35">
      <c r="A1694" t="s">
        <v>102</v>
      </c>
      <c r="B1694" t="s">
        <v>100</v>
      </c>
      <c r="C1694" t="s">
        <v>36</v>
      </c>
      <c r="D1694" t="s">
        <v>32</v>
      </c>
      <c r="E1694" t="s">
        <v>95</v>
      </c>
      <c r="F1694">
        <v>0.26949429537312342</v>
      </c>
      <c r="G1694">
        <v>38</v>
      </c>
      <c r="H1694">
        <v>14100484</v>
      </c>
    </row>
    <row r="1695" spans="1:8" hidden="1" x14ac:dyDescent="0.35">
      <c r="A1695" t="s">
        <v>102</v>
      </c>
      <c r="B1695" t="s">
        <v>100</v>
      </c>
      <c r="C1695" t="s">
        <v>36</v>
      </c>
      <c r="D1695" t="s">
        <v>32</v>
      </c>
      <c r="E1695" t="s">
        <v>96</v>
      </c>
      <c r="F1695">
        <v>0.24112647480753141</v>
      </c>
      <c r="G1695">
        <v>34</v>
      </c>
      <c r="H1695">
        <v>14100484</v>
      </c>
    </row>
    <row r="1696" spans="1:8" hidden="1" x14ac:dyDescent="0.35">
      <c r="A1696" t="s">
        <v>102</v>
      </c>
      <c r="B1696" t="s">
        <v>100</v>
      </c>
      <c r="C1696" t="s">
        <v>36</v>
      </c>
      <c r="D1696" t="s">
        <v>32</v>
      </c>
      <c r="E1696" t="s">
        <v>97</v>
      </c>
      <c r="F1696">
        <v>0.40424144305968512</v>
      </c>
      <c r="G1696">
        <v>57</v>
      </c>
      <c r="H1696">
        <v>14100484</v>
      </c>
    </row>
    <row r="1697" spans="1:8" hidden="1" x14ac:dyDescent="0.35">
      <c r="A1697" t="s">
        <v>102</v>
      </c>
      <c r="B1697" t="s">
        <v>100</v>
      </c>
      <c r="C1697" t="s">
        <v>36</v>
      </c>
      <c r="D1697" t="s">
        <v>32</v>
      </c>
      <c r="E1697" t="s">
        <v>98</v>
      </c>
      <c r="F1697">
        <v>0.21275865424193949</v>
      </c>
      <c r="G1697">
        <v>30</v>
      </c>
      <c r="H1697">
        <v>14100484</v>
      </c>
    </row>
    <row r="1698" spans="1:8" hidden="1" x14ac:dyDescent="0.35">
      <c r="A1698" t="s">
        <v>102</v>
      </c>
      <c r="B1698" t="s">
        <v>100</v>
      </c>
      <c r="C1698" t="s">
        <v>36</v>
      </c>
      <c r="D1698" t="s">
        <v>33</v>
      </c>
      <c r="E1698" t="s">
        <v>95</v>
      </c>
      <c r="F1698">
        <v>0.26949429537312342</v>
      </c>
      <c r="G1698">
        <v>38</v>
      </c>
      <c r="H1698">
        <v>14100484</v>
      </c>
    </row>
    <row r="1699" spans="1:8" hidden="1" x14ac:dyDescent="0.35">
      <c r="A1699" t="s">
        <v>102</v>
      </c>
      <c r="B1699" t="s">
        <v>100</v>
      </c>
      <c r="C1699" t="s">
        <v>36</v>
      </c>
      <c r="D1699" t="s">
        <v>33</v>
      </c>
      <c r="E1699" t="s">
        <v>96</v>
      </c>
      <c r="F1699">
        <v>0.24112647480753141</v>
      </c>
      <c r="G1699">
        <v>34</v>
      </c>
      <c r="H1699">
        <v>14100484</v>
      </c>
    </row>
    <row r="1700" spans="1:8" hidden="1" x14ac:dyDescent="0.35">
      <c r="A1700" t="s">
        <v>102</v>
      </c>
      <c r="B1700" t="s">
        <v>100</v>
      </c>
      <c r="C1700" t="s">
        <v>36</v>
      </c>
      <c r="D1700" t="s">
        <v>33</v>
      </c>
      <c r="E1700" t="s">
        <v>97</v>
      </c>
      <c r="F1700">
        <v>0.39005753277688909</v>
      </c>
      <c r="G1700">
        <v>55</v>
      </c>
      <c r="H1700">
        <v>14100484</v>
      </c>
    </row>
    <row r="1701" spans="1:8" hidden="1" x14ac:dyDescent="0.35">
      <c r="A1701" t="s">
        <v>102</v>
      </c>
      <c r="B1701" t="s">
        <v>100</v>
      </c>
      <c r="C1701" t="s">
        <v>36</v>
      </c>
      <c r="D1701" t="s">
        <v>33</v>
      </c>
      <c r="E1701" t="s">
        <v>98</v>
      </c>
      <c r="F1701">
        <v>0.21275865424193949</v>
      </c>
      <c r="G1701">
        <v>30</v>
      </c>
      <c r="H1701">
        <v>14100484</v>
      </c>
    </row>
    <row r="1702" spans="1:8" hidden="1" x14ac:dyDescent="0.35">
      <c r="A1702" t="s">
        <v>102</v>
      </c>
      <c r="B1702" t="s">
        <v>100</v>
      </c>
      <c r="C1702" t="s">
        <v>36</v>
      </c>
      <c r="D1702" t="s">
        <v>34</v>
      </c>
      <c r="E1702" t="s">
        <v>95</v>
      </c>
      <c r="F1702" t="s">
        <v>58</v>
      </c>
      <c r="G1702" t="s">
        <v>58</v>
      </c>
      <c r="H1702">
        <v>14100484</v>
      </c>
    </row>
    <row r="1703" spans="1:8" hidden="1" x14ac:dyDescent="0.35">
      <c r="A1703" t="s">
        <v>102</v>
      </c>
      <c r="B1703" t="s">
        <v>100</v>
      </c>
      <c r="C1703" t="s">
        <v>36</v>
      </c>
      <c r="D1703" t="s">
        <v>34</v>
      </c>
      <c r="E1703" t="s">
        <v>96</v>
      </c>
      <c r="F1703" t="s">
        <v>58</v>
      </c>
      <c r="G1703" t="s">
        <v>58</v>
      </c>
      <c r="H1703">
        <v>14100484</v>
      </c>
    </row>
    <row r="1704" spans="1:8" hidden="1" x14ac:dyDescent="0.35">
      <c r="A1704" t="s">
        <v>102</v>
      </c>
      <c r="B1704" t="s">
        <v>100</v>
      </c>
      <c r="C1704" t="s">
        <v>36</v>
      </c>
      <c r="D1704" t="s">
        <v>34</v>
      </c>
      <c r="E1704" t="s">
        <v>97</v>
      </c>
      <c r="F1704" t="s">
        <v>58</v>
      </c>
      <c r="G1704" t="s">
        <v>58</v>
      </c>
      <c r="H1704">
        <v>14100484</v>
      </c>
    </row>
    <row r="1705" spans="1:8" hidden="1" x14ac:dyDescent="0.35">
      <c r="A1705" t="s">
        <v>102</v>
      </c>
      <c r="B1705" t="s">
        <v>100</v>
      </c>
      <c r="C1705" t="s">
        <v>36</v>
      </c>
      <c r="D1705" t="s">
        <v>34</v>
      </c>
      <c r="E1705" t="s">
        <v>98</v>
      </c>
      <c r="F1705" t="s">
        <v>58</v>
      </c>
      <c r="G1705" t="s">
        <v>58</v>
      </c>
      <c r="H1705">
        <v>14100484</v>
      </c>
    </row>
    <row r="1706" spans="1:8" hidden="1" x14ac:dyDescent="0.35">
      <c r="A1706" t="s">
        <v>102</v>
      </c>
      <c r="B1706" t="s">
        <v>100</v>
      </c>
      <c r="C1706" t="s">
        <v>35</v>
      </c>
      <c r="D1706" t="s">
        <v>32</v>
      </c>
      <c r="E1706" t="s">
        <v>95</v>
      </c>
      <c r="F1706">
        <v>0.77302311041238014</v>
      </c>
      <c r="G1706">
        <v>109</v>
      </c>
      <c r="H1706">
        <v>14100484</v>
      </c>
    </row>
    <row r="1707" spans="1:8" hidden="1" x14ac:dyDescent="0.35">
      <c r="A1707" t="s">
        <v>102</v>
      </c>
      <c r="B1707" t="s">
        <v>100</v>
      </c>
      <c r="C1707" t="s">
        <v>35</v>
      </c>
      <c r="D1707" t="s">
        <v>32</v>
      </c>
      <c r="E1707" t="s">
        <v>96</v>
      </c>
      <c r="F1707">
        <v>0.67373573843280843</v>
      </c>
      <c r="G1707">
        <v>95</v>
      </c>
      <c r="H1707">
        <v>14100484</v>
      </c>
    </row>
    <row r="1708" spans="1:8" hidden="1" x14ac:dyDescent="0.35">
      <c r="A1708" t="s">
        <v>102</v>
      </c>
      <c r="B1708" t="s">
        <v>100</v>
      </c>
      <c r="C1708" t="s">
        <v>35</v>
      </c>
      <c r="D1708" t="s">
        <v>32</v>
      </c>
      <c r="E1708" t="s">
        <v>97</v>
      </c>
      <c r="F1708">
        <v>0.74465528984678819</v>
      </c>
      <c r="G1708">
        <v>105</v>
      </c>
      <c r="H1708">
        <v>14100484</v>
      </c>
    </row>
    <row r="1709" spans="1:8" hidden="1" x14ac:dyDescent="0.35">
      <c r="A1709" t="s">
        <v>102</v>
      </c>
      <c r="B1709" t="s">
        <v>100</v>
      </c>
      <c r="C1709" t="s">
        <v>35</v>
      </c>
      <c r="D1709" t="s">
        <v>32</v>
      </c>
      <c r="E1709" t="s">
        <v>98</v>
      </c>
      <c r="F1709">
        <v>0.56735641131183867</v>
      </c>
      <c r="G1709">
        <v>80</v>
      </c>
      <c r="H1709">
        <v>14100484</v>
      </c>
    </row>
    <row r="1710" spans="1:8" hidden="1" x14ac:dyDescent="0.35">
      <c r="A1710" t="s">
        <v>102</v>
      </c>
      <c r="B1710" t="s">
        <v>100</v>
      </c>
      <c r="C1710" t="s">
        <v>35</v>
      </c>
      <c r="D1710" t="s">
        <v>33</v>
      </c>
      <c r="E1710" t="s">
        <v>95</v>
      </c>
      <c r="F1710">
        <v>0.73756333470539026</v>
      </c>
      <c r="G1710">
        <v>104</v>
      </c>
      <c r="H1710">
        <v>14100484</v>
      </c>
    </row>
    <row r="1711" spans="1:8" hidden="1" x14ac:dyDescent="0.35">
      <c r="A1711" t="s">
        <v>102</v>
      </c>
      <c r="B1711" t="s">
        <v>100</v>
      </c>
      <c r="C1711" t="s">
        <v>35</v>
      </c>
      <c r="D1711" t="s">
        <v>33</v>
      </c>
      <c r="E1711" t="s">
        <v>96</v>
      </c>
      <c r="F1711">
        <v>0.64536791786721648</v>
      </c>
      <c r="G1711">
        <v>91</v>
      </c>
      <c r="H1711">
        <v>14100484</v>
      </c>
    </row>
    <row r="1712" spans="1:8" hidden="1" x14ac:dyDescent="0.35">
      <c r="A1712" t="s">
        <v>102</v>
      </c>
      <c r="B1712" t="s">
        <v>100</v>
      </c>
      <c r="C1712" t="s">
        <v>35</v>
      </c>
      <c r="D1712" t="s">
        <v>33</v>
      </c>
      <c r="E1712" t="s">
        <v>97</v>
      </c>
      <c r="F1712">
        <v>0.73047137956399233</v>
      </c>
      <c r="G1712">
        <v>103</v>
      </c>
      <c r="H1712">
        <v>14100484</v>
      </c>
    </row>
    <row r="1713" spans="1:8" hidden="1" x14ac:dyDescent="0.35">
      <c r="A1713" t="s">
        <v>102</v>
      </c>
      <c r="B1713" t="s">
        <v>100</v>
      </c>
      <c r="C1713" t="s">
        <v>35</v>
      </c>
      <c r="D1713" t="s">
        <v>33</v>
      </c>
      <c r="E1713" t="s">
        <v>98</v>
      </c>
      <c r="F1713">
        <v>0.53189663560484868</v>
      </c>
      <c r="G1713">
        <v>75</v>
      </c>
      <c r="H1713">
        <v>14100484</v>
      </c>
    </row>
    <row r="1714" spans="1:8" hidden="1" x14ac:dyDescent="0.35">
      <c r="A1714" t="s">
        <v>102</v>
      </c>
      <c r="B1714" t="s">
        <v>100</v>
      </c>
      <c r="C1714" t="s">
        <v>35</v>
      </c>
      <c r="D1714" t="s">
        <v>34</v>
      </c>
      <c r="E1714" t="s">
        <v>95</v>
      </c>
      <c r="F1714" t="s">
        <v>58</v>
      </c>
      <c r="G1714" t="s">
        <v>58</v>
      </c>
      <c r="H1714">
        <v>14100484</v>
      </c>
    </row>
    <row r="1715" spans="1:8" hidden="1" x14ac:dyDescent="0.35">
      <c r="A1715" t="s">
        <v>102</v>
      </c>
      <c r="B1715" t="s">
        <v>100</v>
      </c>
      <c r="C1715" t="s">
        <v>35</v>
      </c>
      <c r="D1715" t="s">
        <v>34</v>
      </c>
      <c r="E1715" t="s">
        <v>96</v>
      </c>
      <c r="F1715" t="s">
        <v>58</v>
      </c>
      <c r="G1715" t="s">
        <v>58</v>
      </c>
      <c r="H1715">
        <v>14100484</v>
      </c>
    </row>
    <row r="1716" spans="1:8" hidden="1" x14ac:dyDescent="0.35">
      <c r="A1716" t="s">
        <v>102</v>
      </c>
      <c r="B1716" t="s">
        <v>100</v>
      </c>
      <c r="C1716" t="s">
        <v>35</v>
      </c>
      <c r="D1716" t="s">
        <v>34</v>
      </c>
      <c r="E1716" t="s">
        <v>97</v>
      </c>
      <c r="F1716" t="s">
        <v>58</v>
      </c>
      <c r="G1716" t="s">
        <v>58</v>
      </c>
      <c r="H1716">
        <v>14100484</v>
      </c>
    </row>
    <row r="1717" spans="1:8" hidden="1" x14ac:dyDescent="0.35">
      <c r="A1717" t="s">
        <v>102</v>
      </c>
      <c r="B1717" t="s">
        <v>100</v>
      </c>
      <c r="C1717" t="s">
        <v>35</v>
      </c>
      <c r="D1717" t="s">
        <v>34</v>
      </c>
      <c r="E1717" t="s">
        <v>98</v>
      </c>
      <c r="F1717" t="s">
        <v>58</v>
      </c>
      <c r="G1717" t="s">
        <v>58</v>
      </c>
      <c r="H1717">
        <v>14100484</v>
      </c>
    </row>
    <row r="1718" spans="1:8" hidden="1" x14ac:dyDescent="0.35">
      <c r="A1718" t="s">
        <v>102</v>
      </c>
      <c r="B1718" t="s">
        <v>100</v>
      </c>
      <c r="C1718" t="s">
        <v>99</v>
      </c>
      <c r="D1718" t="s">
        <v>32</v>
      </c>
      <c r="E1718" t="s">
        <v>95</v>
      </c>
      <c r="F1718">
        <v>0.29077016079731732</v>
      </c>
      <c r="G1718">
        <v>41</v>
      </c>
      <c r="H1718">
        <v>14100484</v>
      </c>
    </row>
    <row r="1719" spans="1:8" hidden="1" x14ac:dyDescent="0.35">
      <c r="A1719" t="s">
        <v>102</v>
      </c>
      <c r="B1719" t="s">
        <v>100</v>
      </c>
      <c r="C1719" t="s">
        <v>99</v>
      </c>
      <c r="D1719" t="s">
        <v>32</v>
      </c>
      <c r="E1719" t="s">
        <v>96</v>
      </c>
      <c r="F1719">
        <v>0.44679317390807288</v>
      </c>
      <c r="G1719">
        <v>63</v>
      </c>
      <c r="H1719">
        <v>14100484</v>
      </c>
    </row>
    <row r="1720" spans="1:8" hidden="1" x14ac:dyDescent="0.35">
      <c r="A1720" t="s">
        <v>102</v>
      </c>
      <c r="B1720" t="s">
        <v>100</v>
      </c>
      <c r="C1720" t="s">
        <v>99</v>
      </c>
      <c r="D1720" t="s">
        <v>32</v>
      </c>
      <c r="E1720" t="s">
        <v>97</v>
      </c>
      <c r="F1720">
        <v>0.40424144305968512</v>
      </c>
      <c r="G1720">
        <v>57</v>
      </c>
      <c r="H1720">
        <v>14100484</v>
      </c>
    </row>
    <row r="1721" spans="1:8" hidden="1" x14ac:dyDescent="0.35">
      <c r="A1721" t="s">
        <v>102</v>
      </c>
      <c r="B1721" t="s">
        <v>100</v>
      </c>
      <c r="C1721" t="s">
        <v>99</v>
      </c>
      <c r="D1721" t="s">
        <v>32</v>
      </c>
      <c r="E1721" t="s">
        <v>98</v>
      </c>
      <c r="F1721">
        <v>0.48225294961506288</v>
      </c>
      <c r="G1721">
        <v>68</v>
      </c>
      <c r="H1721">
        <v>14100484</v>
      </c>
    </row>
    <row r="1722" spans="1:8" hidden="1" x14ac:dyDescent="0.35">
      <c r="A1722" t="s">
        <v>102</v>
      </c>
      <c r="B1722" t="s">
        <v>100</v>
      </c>
      <c r="C1722" t="s">
        <v>99</v>
      </c>
      <c r="D1722" t="s">
        <v>33</v>
      </c>
      <c r="E1722" t="s">
        <v>95</v>
      </c>
      <c r="F1722">
        <v>0.26949429537312342</v>
      </c>
      <c r="G1722">
        <v>38</v>
      </c>
      <c r="H1722">
        <v>14100484</v>
      </c>
    </row>
    <row r="1723" spans="1:8" hidden="1" x14ac:dyDescent="0.35">
      <c r="A1723" t="s">
        <v>102</v>
      </c>
      <c r="B1723" t="s">
        <v>100</v>
      </c>
      <c r="C1723" t="s">
        <v>99</v>
      </c>
      <c r="D1723" t="s">
        <v>33</v>
      </c>
      <c r="E1723" t="s">
        <v>96</v>
      </c>
      <c r="F1723">
        <v>0.39714948791828708</v>
      </c>
      <c r="G1723">
        <v>56</v>
      </c>
      <c r="H1723">
        <v>14100484</v>
      </c>
    </row>
    <row r="1724" spans="1:8" hidden="1" x14ac:dyDescent="0.35">
      <c r="A1724" t="s">
        <v>102</v>
      </c>
      <c r="B1724" t="s">
        <v>100</v>
      </c>
      <c r="C1724" t="s">
        <v>99</v>
      </c>
      <c r="D1724" t="s">
        <v>33</v>
      </c>
      <c r="E1724" t="s">
        <v>97</v>
      </c>
      <c r="F1724">
        <v>0.39714948791828708</v>
      </c>
      <c r="G1724">
        <v>56</v>
      </c>
      <c r="H1724">
        <v>14100484</v>
      </c>
    </row>
    <row r="1725" spans="1:8" hidden="1" x14ac:dyDescent="0.35">
      <c r="A1725" t="s">
        <v>102</v>
      </c>
      <c r="B1725" t="s">
        <v>100</v>
      </c>
      <c r="C1725" t="s">
        <v>99</v>
      </c>
      <c r="D1725" t="s">
        <v>33</v>
      </c>
      <c r="E1725" t="s">
        <v>98</v>
      </c>
      <c r="F1725">
        <v>0.45388512904947098</v>
      </c>
      <c r="G1725">
        <v>64</v>
      </c>
      <c r="H1725">
        <v>14100484</v>
      </c>
    </row>
    <row r="1726" spans="1:8" hidden="1" x14ac:dyDescent="0.35">
      <c r="A1726" t="s">
        <v>102</v>
      </c>
      <c r="B1726" t="s">
        <v>100</v>
      </c>
      <c r="C1726" t="s">
        <v>99</v>
      </c>
      <c r="D1726" t="s">
        <v>34</v>
      </c>
      <c r="E1726" t="s">
        <v>95</v>
      </c>
      <c r="F1726" t="s">
        <v>58</v>
      </c>
      <c r="G1726" t="s">
        <v>58</v>
      </c>
      <c r="H1726">
        <v>14100484</v>
      </c>
    </row>
    <row r="1727" spans="1:8" hidden="1" x14ac:dyDescent="0.35">
      <c r="A1727" t="s">
        <v>102</v>
      </c>
      <c r="B1727" t="s">
        <v>100</v>
      </c>
      <c r="C1727" t="s">
        <v>99</v>
      </c>
      <c r="D1727" t="s">
        <v>34</v>
      </c>
      <c r="E1727" t="s">
        <v>96</v>
      </c>
      <c r="F1727" t="s">
        <v>58</v>
      </c>
      <c r="G1727" t="s">
        <v>58</v>
      </c>
      <c r="H1727">
        <v>14100484</v>
      </c>
    </row>
    <row r="1728" spans="1:8" hidden="1" x14ac:dyDescent="0.35">
      <c r="A1728" t="s">
        <v>102</v>
      </c>
      <c r="B1728" t="s">
        <v>100</v>
      </c>
      <c r="C1728" t="s">
        <v>99</v>
      </c>
      <c r="D1728" t="s">
        <v>34</v>
      </c>
      <c r="E1728" t="s">
        <v>97</v>
      </c>
      <c r="F1728" t="s">
        <v>58</v>
      </c>
      <c r="G1728" t="s">
        <v>58</v>
      </c>
      <c r="H1728">
        <v>14100484</v>
      </c>
    </row>
    <row r="1729" spans="1:8" hidden="1" x14ac:dyDescent="0.35">
      <c r="A1729" t="s">
        <v>102</v>
      </c>
      <c r="B1729" t="s">
        <v>100</v>
      </c>
      <c r="C1729" t="s">
        <v>99</v>
      </c>
      <c r="D1729" t="s">
        <v>34</v>
      </c>
      <c r="E1729" t="s">
        <v>98</v>
      </c>
      <c r="F1729" t="s">
        <v>58</v>
      </c>
      <c r="G1729" t="s">
        <v>58</v>
      </c>
      <c r="H1729">
        <v>14100484</v>
      </c>
    </row>
    <row r="1730" spans="1:8" hidden="1" x14ac:dyDescent="0.35">
      <c r="A1730" t="s">
        <v>103</v>
      </c>
      <c r="B1730" t="s">
        <v>15</v>
      </c>
      <c r="C1730" t="s">
        <v>32</v>
      </c>
      <c r="D1730" t="s">
        <v>32</v>
      </c>
      <c r="E1730" t="s">
        <v>95</v>
      </c>
      <c r="F1730">
        <v>6.1461638650628397E-2</v>
      </c>
      <c r="G1730">
        <v>100</v>
      </c>
      <c r="H1730">
        <v>162703114</v>
      </c>
    </row>
    <row r="1731" spans="1:8" hidden="1" x14ac:dyDescent="0.35">
      <c r="A1731" t="s">
        <v>103</v>
      </c>
      <c r="B1731" t="s">
        <v>15</v>
      </c>
      <c r="C1731" t="s">
        <v>32</v>
      </c>
      <c r="D1731" t="s">
        <v>32</v>
      </c>
      <c r="E1731" t="s">
        <v>96</v>
      </c>
      <c r="F1731">
        <v>5.8388556718096993E-2</v>
      </c>
      <c r="G1731">
        <v>95</v>
      </c>
      <c r="H1731">
        <v>162703114</v>
      </c>
    </row>
    <row r="1732" spans="1:8" hidden="1" x14ac:dyDescent="0.35">
      <c r="A1732" t="s">
        <v>103</v>
      </c>
      <c r="B1732" t="s">
        <v>15</v>
      </c>
      <c r="C1732" t="s">
        <v>32</v>
      </c>
      <c r="D1732" t="s">
        <v>32</v>
      </c>
      <c r="E1732" t="s">
        <v>97</v>
      </c>
      <c r="F1732">
        <v>6.3920104196653546E-2</v>
      </c>
      <c r="G1732">
        <v>104</v>
      </c>
      <c r="H1732">
        <v>162703114</v>
      </c>
    </row>
    <row r="1733" spans="1:8" hidden="1" x14ac:dyDescent="0.35">
      <c r="A1733" t="s">
        <v>103</v>
      </c>
      <c r="B1733" t="s">
        <v>15</v>
      </c>
      <c r="C1733" t="s">
        <v>32</v>
      </c>
      <c r="D1733" t="s">
        <v>32</v>
      </c>
      <c r="E1733" t="s">
        <v>98</v>
      </c>
      <c r="F1733">
        <v>4.4866996214958738E-2</v>
      </c>
      <c r="G1733">
        <v>73</v>
      </c>
      <c r="H1733">
        <v>162703114</v>
      </c>
    </row>
    <row r="1734" spans="1:8" hidden="1" x14ac:dyDescent="0.35">
      <c r="A1734" t="s">
        <v>103</v>
      </c>
      <c r="B1734" t="s">
        <v>15</v>
      </c>
      <c r="C1734" t="s">
        <v>32</v>
      </c>
      <c r="D1734" t="s">
        <v>33</v>
      </c>
      <c r="E1734" t="s">
        <v>95</v>
      </c>
      <c r="F1734">
        <v>5.7773940331590709E-2</v>
      </c>
      <c r="G1734">
        <v>94</v>
      </c>
      <c r="H1734">
        <v>162703114</v>
      </c>
    </row>
    <row r="1735" spans="1:8" hidden="1" x14ac:dyDescent="0.35">
      <c r="A1735" t="s">
        <v>103</v>
      </c>
      <c r="B1735" t="s">
        <v>15</v>
      </c>
      <c r="C1735" t="s">
        <v>32</v>
      </c>
      <c r="D1735" t="s">
        <v>33</v>
      </c>
      <c r="E1735" t="s">
        <v>96</v>
      </c>
      <c r="F1735">
        <v>5.6544707558578128E-2</v>
      </c>
      <c r="G1735">
        <v>92</v>
      </c>
      <c r="H1735">
        <v>162703114</v>
      </c>
    </row>
    <row r="1736" spans="1:8" hidden="1" x14ac:dyDescent="0.35">
      <c r="A1736" t="s">
        <v>103</v>
      </c>
      <c r="B1736" t="s">
        <v>15</v>
      </c>
      <c r="C1736" t="s">
        <v>32</v>
      </c>
      <c r="D1736" t="s">
        <v>33</v>
      </c>
      <c r="E1736" t="s">
        <v>97</v>
      </c>
      <c r="F1736">
        <v>6.2690871423640979E-2</v>
      </c>
      <c r="G1736">
        <v>102</v>
      </c>
      <c r="H1736">
        <v>162703114</v>
      </c>
    </row>
    <row r="1737" spans="1:8" hidden="1" x14ac:dyDescent="0.35">
      <c r="A1737" t="s">
        <v>103</v>
      </c>
      <c r="B1737" t="s">
        <v>15</v>
      </c>
      <c r="C1737" t="s">
        <v>32</v>
      </c>
      <c r="D1737" t="s">
        <v>33</v>
      </c>
      <c r="E1737" t="s">
        <v>98</v>
      </c>
      <c r="F1737">
        <v>4.4866996214958738E-2</v>
      </c>
      <c r="G1737">
        <v>73</v>
      </c>
      <c r="H1737">
        <v>162703114</v>
      </c>
    </row>
    <row r="1738" spans="1:8" hidden="1" x14ac:dyDescent="0.35">
      <c r="A1738" t="s">
        <v>103</v>
      </c>
      <c r="B1738" t="s">
        <v>15</v>
      </c>
      <c r="C1738" t="s">
        <v>32</v>
      </c>
      <c r="D1738" t="s">
        <v>34</v>
      </c>
      <c r="E1738" t="s">
        <v>95</v>
      </c>
      <c r="F1738" t="s">
        <v>58</v>
      </c>
      <c r="G1738" t="s">
        <v>58</v>
      </c>
      <c r="H1738">
        <v>162703114</v>
      </c>
    </row>
    <row r="1739" spans="1:8" hidden="1" x14ac:dyDescent="0.35">
      <c r="A1739" t="s">
        <v>103</v>
      </c>
      <c r="B1739" t="s">
        <v>15</v>
      </c>
      <c r="C1739" t="s">
        <v>32</v>
      </c>
      <c r="D1739" t="s">
        <v>34</v>
      </c>
      <c r="E1739" t="s">
        <v>96</v>
      </c>
      <c r="F1739" t="s">
        <v>58</v>
      </c>
      <c r="G1739" t="s">
        <v>58</v>
      </c>
      <c r="H1739">
        <v>162703114</v>
      </c>
    </row>
    <row r="1740" spans="1:8" hidden="1" x14ac:dyDescent="0.35">
      <c r="A1740" t="s">
        <v>103</v>
      </c>
      <c r="B1740" t="s">
        <v>15</v>
      </c>
      <c r="C1740" t="s">
        <v>32</v>
      </c>
      <c r="D1740" t="s">
        <v>34</v>
      </c>
      <c r="E1740" t="s">
        <v>97</v>
      </c>
      <c r="F1740" t="s">
        <v>58</v>
      </c>
      <c r="G1740" t="s">
        <v>58</v>
      </c>
      <c r="H1740">
        <v>162703114</v>
      </c>
    </row>
    <row r="1741" spans="1:8" hidden="1" x14ac:dyDescent="0.35">
      <c r="A1741" t="s">
        <v>103</v>
      </c>
      <c r="B1741" t="s">
        <v>15</v>
      </c>
      <c r="C1741" t="s">
        <v>32</v>
      </c>
      <c r="D1741" t="s">
        <v>34</v>
      </c>
      <c r="E1741" t="s">
        <v>98</v>
      </c>
      <c r="F1741" t="s">
        <v>58</v>
      </c>
      <c r="G1741" t="s">
        <v>58</v>
      </c>
      <c r="H1741">
        <v>162703114</v>
      </c>
    </row>
    <row r="1742" spans="1:8" hidden="1" x14ac:dyDescent="0.35">
      <c r="A1742" t="s">
        <v>103</v>
      </c>
      <c r="B1742" t="s">
        <v>15</v>
      </c>
      <c r="C1742" t="s">
        <v>36</v>
      </c>
      <c r="D1742" t="s">
        <v>32</v>
      </c>
      <c r="E1742" t="s">
        <v>95</v>
      </c>
      <c r="F1742">
        <v>6.1461638650628404E-3</v>
      </c>
      <c r="G1742">
        <v>10</v>
      </c>
      <c r="H1742">
        <v>162703114</v>
      </c>
    </row>
    <row r="1743" spans="1:8" hidden="1" x14ac:dyDescent="0.35">
      <c r="A1743" t="s">
        <v>103</v>
      </c>
      <c r="B1743" t="s">
        <v>15</v>
      </c>
      <c r="C1743" t="s">
        <v>36</v>
      </c>
      <c r="D1743" t="s">
        <v>32</v>
      </c>
      <c r="E1743" t="s">
        <v>96</v>
      </c>
      <c r="F1743">
        <v>7.3753966380754087E-3</v>
      </c>
      <c r="G1743">
        <v>12</v>
      </c>
      <c r="H1743">
        <v>162703114</v>
      </c>
    </row>
    <row r="1744" spans="1:8" hidden="1" x14ac:dyDescent="0.35">
      <c r="A1744" t="s">
        <v>103</v>
      </c>
      <c r="B1744" t="s">
        <v>15</v>
      </c>
      <c r="C1744" t="s">
        <v>36</v>
      </c>
      <c r="D1744" t="s">
        <v>32</v>
      </c>
      <c r="E1744" t="s">
        <v>97</v>
      </c>
      <c r="F1744">
        <v>9.2192457975942606E-3</v>
      </c>
      <c r="G1744">
        <v>15</v>
      </c>
      <c r="H1744">
        <v>162703114</v>
      </c>
    </row>
    <row r="1745" spans="1:8" hidden="1" x14ac:dyDescent="0.35">
      <c r="A1745" t="s">
        <v>103</v>
      </c>
      <c r="B1745" t="s">
        <v>15</v>
      </c>
      <c r="C1745" t="s">
        <v>36</v>
      </c>
      <c r="D1745" t="s">
        <v>32</v>
      </c>
      <c r="E1745" t="s">
        <v>98</v>
      </c>
      <c r="F1745">
        <v>8.604629411087977E-3</v>
      </c>
      <c r="G1745">
        <v>14</v>
      </c>
      <c r="H1745">
        <v>162703114</v>
      </c>
    </row>
    <row r="1746" spans="1:8" hidden="1" x14ac:dyDescent="0.35">
      <c r="A1746" t="s">
        <v>103</v>
      </c>
      <c r="B1746" t="s">
        <v>15</v>
      </c>
      <c r="C1746" t="s">
        <v>36</v>
      </c>
      <c r="D1746" t="s">
        <v>33</v>
      </c>
      <c r="E1746" t="s">
        <v>95</v>
      </c>
      <c r="F1746" t="s">
        <v>58</v>
      </c>
      <c r="G1746" t="s">
        <v>58</v>
      </c>
      <c r="H1746">
        <v>162703114</v>
      </c>
    </row>
    <row r="1747" spans="1:8" hidden="1" x14ac:dyDescent="0.35">
      <c r="A1747" t="s">
        <v>103</v>
      </c>
      <c r="B1747" t="s">
        <v>15</v>
      </c>
      <c r="C1747" t="s">
        <v>36</v>
      </c>
      <c r="D1747" t="s">
        <v>33</v>
      </c>
      <c r="E1747" t="s">
        <v>96</v>
      </c>
      <c r="F1747">
        <v>6.760780251569125E-3</v>
      </c>
      <c r="G1747">
        <v>11</v>
      </c>
      <c r="H1747">
        <v>162703114</v>
      </c>
    </row>
    <row r="1748" spans="1:8" hidden="1" x14ac:dyDescent="0.35">
      <c r="A1748" t="s">
        <v>103</v>
      </c>
      <c r="B1748" t="s">
        <v>15</v>
      </c>
      <c r="C1748" t="s">
        <v>36</v>
      </c>
      <c r="D1748" t="s">
        <v>33</v>
      </c>
      <c r="E1748" t="s">
        <v>97</v>
      </c>
      <c r="F1748">
        <v>9.2192457975942606E-3</v>
      </c>
      <c r="G1748">
        <v>15</v>
      </c>
      <c r="H1748">
        <v>162703114</v>
      </c>
    </row>
    <row r="1749" spans="1:8" hidden="1" x14ac:dyDescent="0.35">
      <c r="A1749" t="s">
        <v>103</v>
      </c>
      <c r="B1749" t="s">
        <v>15</v>
      </c>
      <c r="C1749" t="s">
        <v>36</v>
      </c>
      <c r="D1749" t="s">
        <v>33</v>
      </c>
      <c r="E1749" t="s">
        <v>98</v>
      </c>
      <c r="F1749">
        <v>8.604629411087977E-3</v>
      </c>
      <c r="G1749">
        <v>14</v>
      </c>
      <c r="H1749">
        <v>162703114</v>
      </c>
    </row>
    <row r="1750" spans="1:8" hidden="1" x14ac:dyDescent="0.35">
      <c r="A1750" t="s">
        <v>103</v>
      </c>
      <c r="B1750" t="s">
        <v>15</v>
      </c>
      <c r="C1750" t="s">
        <v>36</v>
      </c>
      <c r="D1750" t="s">
        <v>34</v>
      </c>
      <c r="E1750" t="s">
        <v>95</v>
      </c>
      <c r="F1750" t="s">
        <v>58</v>
      </c>
      <c r="G1750" t="s">
        <v>58</v>
      </c>
      <c r="H1750">
        <v>162703114</v>
      </c>
    </row>
    <row r="1751" spans="1:8" hidden="1" x14ac:dyDescent="0.35">
      <c r="A1751" t="s">
        <v>103</v>
      </c>
      <c r="B1751" t="s">
        <v>15</v>
      </c>
      <c r="C1751" t="s">
        <v>36</v>
      </c>
      <c r="D1751" t="s">
        <v>34</v>
      </c>
      <c r="E1751" t="s">
        <v>96</v>
      </c>
      <c r="F1751" t="s">
        <v>58</v>
      </c>
      <c r="G1751" t="s">
        <v>58</v>
      </c>
      <c r="H1751">
        <v>162703114</v>
      </c>
    </row>
    <row r="1752" spans="1:8" hidden="1" x14ac:dyDescent="0.35">
      <c r="A1752" t="s">
        <v>103</v>
      </c>
      <c r="B1752" t="s">
        <v>15</v>
      </c>
      <c r="C1752" t="s">
        <v>36</v>
      </c>
      <c r="D1752" t="s">
        <v>34</v>
      </c>
      <c r="E1752" t="s">
        <v>97</v>
      </c>
      <c r="F1752" t="s">
        <v>58</v>
      </c>
      <c r="G1752" t="s">
        <v>58</v>
      </c>
      <c r="H1752">
        <v>162703114</v>
      </c>
    </row>
    <row r="1753" spans="1:8" hidden="1" x14ac:dyDescent="0.35">
      <c r="A1753" t="s">
        <v>103</v>
      </c>
      <c r="B1753" t="s">
        <v>15</v>
      </c>
      <c r="C1753" t="s">
        <v>36</v>
      </c>
      <c r="D1753" t="s">
        <v>34</v>
      </c>
      <c r="E1753" t="s">
        <v>98</v>
      </c>
      <c r="F1753" t="s">
        <v>58</v>
      </c>
      <c r="G1753" t="s">
        <v>58</v>
      </c>
      <c r="H1753">
        <v>162703114</v>
      </c>
    </row>
    <row r="1754" spans="1:8" hidden="1" x14ac:dyDescent="0.35">
      <c r="A1754" t="s">
        <v>103</v>
      </c>
      <c r="B1754" t="s">
        <v>15</v>
      </c>
      <c r="C1754" t="s">
        <v>35</v>
      </c>
      <c r="D1754" t="s">
        <v>32</v>
      </c>
      <c r="E1754" t="s">
        <v>95</v>
      </c>
      <c r="F1754">
        <v>3.2574668484833057E-2</v>
      </c>
      <c r="G1754">
        <v>53</v>
      </c>
      <c r="H1754">
        <v>162703114</v>
      </c>
    </row>
    <row r="1755" spans="1:8" hidden="1" x14ac:dyDescent="0.35">
      <c r="A1755" t="s">
        <v>103</v>
      </c>
      <c r="B1755" t="s">
        <v>15</v>
      </c>
      <c r="C1755" t="s">
        <v>35</v>
      </c>
      <c r="D1755" t="s">
        <v>32</v>
      </c>
      <c r="E1755" t="s">
        <v>96</v>
      </c>
      <c r="F1755">
        <v>3.1960052098326773E-2</v>
      </c>
      <c r="G1755">
        <v>52</v>
      </c>
      <c r="H1755">
        <v>162703114</v>
      </c>
    </row>
    <row r="1756" spans="1:8" hidden="1" x14ac:dyDescent="0.35">
      <c r="A1756" t="s">
        <v>103</v>
      </c>
      <c r="B1756" t="s">
        <v>15</v>
      </c>
      <c r="C1756" t="s">
        <v>35</v>
      </c>
      <c r="D1756" t="s">
        <v>32</v>
      </c>
      <c r="E1756" t="s">
        <v>97</v>
      </c>
      <c r="F1756">
        <v>3.1345435711820489E-2</v>
      </c>
      <c r="G1756">
        <v>51</v>
      </c>
      <c r="H1756">
        <v>162703114</v>
      </c>
    </row>
    <row r="1757" spans="1:8" hidden="1" x14ac:dyDescent="0.35">
      <c r="A1757" t="s">
        <v>103</v>
      </c>
      <c r="B1757" t="s">
        <v>15</v>
      </c>
      <c r="C1757" t="s">
        <v>35</v>
      </c>
      <c r="D1757" t="s">
        <v>32</v>
      </c>
      <c r="E1757" t="s">
        <v>98</v>
      </c>
      <c r="F1757">
        <v>1.8438491595188521E-2</v>
      </c>
      <c r="G1757">
        <v>30</v>
      </c>
      <c r="H1757">
        <v>162703114</v>
      </c>
    </row>
    <row r="1758" spans="1:8" hidden="1" x14ac:dyDescent="0.35">
      <c r="A1758" t="s">
        <v>103</v>
      </c>
      <c r="B1758" t="s">
        <v>15</v>
      </c>
      <c r="C1758" t="s">
        <v>35</v>
      </c>
      <c r="D1758" t="s">
        <v>33</v>
      </c>
      <c r="E1758" t="s">
        <v>95</v>
      </c>
      <c r="F1758">
        <v>3.0730819325314199E-2</v>
      </c>
      <c r="G1758">
        <v>50</v>
      </c>
      <c r="H1758">
        <v>162703114</v>
      </c>
    </row>
    <row r="1759" spans="1:8" hidden="1" x14ac:dyDescent="0.35">
      <c r="A1759" t="s">
        <v>103</v>
      </c>
      <c r="B1759" t="s">
        <v>15</v>
      </c>
      <c r="C1759" t="s">
        <v>35</v>
      </c>
      <c r="D1759" t="s">
        <v>33</v>
      </c>
      <c r="E1759" t="s">
        <v>96</v>
      </c>
      <c r="F1759">
        <v>3.1345435711820489E-2</v>
      </c>
      <c r="G1759">
        <v>51</v>
      </c>
      <c r="H1759">
        <v>162703114</v>
      </c>
    </row>
    <row r="1760" spans="1:8" hidden="1" x14ac:dyDescent="0.35">
      <c r="A1760" t="s">
        <v>103</v>
      </c>
      <c r="B1760" t="s">
        <v>15</v>
      </c>
      <c r="C1760" t="s">
        <v>35</v>
      </c>
      <c r="D1760" t="s">
        <v>33</v>
      </c>
      <c r="E1760" t="s">
        <v>97</v>
      </c>
      <c r="F1760">
        <v>3.0116202938807918E-2</v>
      </c>
      <c r="G1760">
        <v>49</v>
      </c>
      <c r="H1760">
        <v>162703114</v>
      </c>
    </row>
    <row r="1761" spans="1:8" hidden="1" x14ac:dyDescent="0.35">
      <c r="A1761" t="s">
        <v>103</v>
      </c>
      <c r="B1761" t="s">
        <v>15</v>
      </c>
      <c r="C1761" t="s">
        <v>35</v>
      </c>
      <c r="D1761" t="s">
        <v>33</v>
      </c>
      <c r="E1761" t="s">
        <v>98</v>
      </c>
      <c r="F1761">
        <v>1.8438491595188521E-2</v>
      </c>
      <c r="G1761">
        <v>30</v>
      </c>
      <c r="H1761">
        <v>162703114</v>
      </c>
    </row>
    <row r="1762" spans="1:8" hidden="1" x14ac:dyDescent="0.35">
      <c r="A1762" t="s">
        <v>103</v>
      </c>
      <c r="B1762" t="s">
        <v>15</v>
      </c>
      <c r="C1762" t="s">
        <v>35</v>
      </c>
      <c r="D1762" t="s">
        <v>34</v>
      </c>
      <c r="E1762" t="s">
        <v>95</v>
      </c>
      <c r="F1762" t="s">
        <v>58</v>
      </c>
      <c r="G1762" t="s">
        <v>58</v>
      </c>
      <c r="H1762">
        <v>162703114</v>
      </c>
    </row>
    <row r="1763" spans="1:8" hidden="1" x14ac:dyDescent="0.35">
      <c r="A1763" t="s">
        <v>103</v>
      </c>
      <c r="B1763" t="s">
        <v>15</v>
      </c>
      <c r="C1763" t="s">
        <v>35</v>
      </c>
      <c r="D1763" t="s">
        <v>34</v>
      </c>
      <c r="E1763" t="s">
        <v>96</v>
      </c>
      <c r="F1763" t="s">
        <v>58</v>
      </c>
      <c r="G1763" t="s">
        <v>58</v>
      </c>
      <c r="H1763">
        <v>162703114</v>
      </c>
    </row>
    <row r="1764" spans="1:8" hidden="1" x14ac:dyDescent="0.35">
      <c r="A1764" t="s">
        <v>103</v>
      </c>
      <c r="B1764" t="s">
        <v>15</v>
      </c>
      <c r="C1764" t="s">
        <v>35</v>
      </c>
      <c r="D1764" t="s">
        <v>34</v>
      </c>
      <c r="E1764" t="s">
        <v>97</v>
      </c>
      <c r="F1764" t="s">
        <v>58</v>
      </c>
      <c r="G1764" t="s">
        <v>58</v>
      </c>
      <c r="H1764">
        <v>162703114</v>
      </c>
    </row>
    <row r="1765" spans="1:8" hidden="1" x14ac:dyDescent="0.35">
      <c r="A1765" t="s">
        <v>103</v>
      </c>
      <c r="B1765" t="s">
        <v>15</v>
      </c>
      <c r="C1765" t="s">
        <v>35</v>
      </c>
      <c r="D1765" t="s">
        <v>34</v>
      </c>
      <c r="E1765" t="s">
        <v>98</v>
      </c>
      <c r="F1765" t="s">
        <v>58</v>
      </c>
      <c r="G1765" t="s">
        <v>58</v>
      </c>
      <c r="H1765">
        <v>162703114</v>
      </c>
    </row>
    <row r="1766" spans="1:8" hidden="1" x14ac:dyDescent="0.35">
      <c r="A1766" t="s">
        <v>103</v>
      </c>
      <c r="B1766" t="s">
        <v>15</v>
      </c>
      <c r="C1766" t="s">
        <v>99</v>
      </c>
      <c r="D1766" t="s">
        <v>32</v>
      </c>
      <c r="E1766" t="s">
        <v>95</v>
      </c>
      <c r="F1766">
        <v>2.2740806300732511E-2</v>
      </c>
      <c r="G1766">
        <v>37</v>
      </c>
      <c r="H1766">
        <v>162703114</v>
      </c>
    </row>
    <row r="1767" spans="1:8" hidden="1" x14ac:dyDescent="0.35">
      <c r="A1767" t="s">
        <v>103</v>
      </c>
      <c r="B1767" t="s">
        <v>15</v>
      </c>
      <c r="C1767" t="s">
        <v>99</v>
      </c>
      <c r="D1767" t="s">
        <v>32</v>
      </c>
      <c r="E1767" t="s">
        <v>96</v>
      </c>
      <c r="F1767">
        <v>1.9053107981694808E-2</v>
      </c>
      <c r="G1767">
        <v>31</v>
      </c>
      <c r="H1767">
        <v>162703114</v>
      </c>
    </row>
    <row r="1768" spans="1:8" hidden="1" x14ac:dyDescent="0.35">
      <c r="A1768" t="s">
        <v>103</v>
      </c>
      <c r="B1768" t="s">
        <v>15</v>
      </c>
      <c r="C1768" t="s">
        <v>99</v>
      </c>
      <c r="D1768" t="s">
        <v>32</v>
      </c>
      <c r="E1768" t="s">
        <v>97</v>
      </c>
      <c r="F1768">
        <v>2.3355422687238791E-2</v>
      </c>
      <c r="G1768">
        <v>38</v>
      </c>
      <c r="H1768">
        <v>162703114</v>
      </c>
    </row>
    <row r="1769" spans="1:8" hidden="1" x14ac:dyDescent="0.35">
      <c r="A1769" t="s">
        <v>103</v>
      </c>
      <c r="B1769" t="s">
        <v>15</v>
      </c>
      <c r="C1769" t="s">
        <v>99</v>
      </c>
      <c r="D1769" t="s">
        <v>32</v>
      </c>
      <c r="E1769" t="s">
        <v>98</v>
      </c>
      <c r="F1769">
        <v>1.7823875208682241E-2</v>
      </c>
      <c r="G1769">
        <v>29</v>
      </c>
      <c r="H1769">
        <v>162703114</v>
      </c>
    </row>
    <row r="1770" spans="1:8" hidden="1" x14ac:dyDescent="0.35">
      <c r="A1770" t="s">
        <v>103</v>
      </c>
      <c r="B1770" t="s">
        <v>15</v>
      </c>
      <c r="C1770" t="s">
        <v>99</v>
      </c>
      <c r="D1770" t="s">
        <v>33</v>
      </c>
      <c r="E1770" t="s">
        <v>95</v>
      </c>
      <c r="F1770">
        <v>2.151157352771994E-2</v>
      </c>
      <c r="G1770">
        <v>35</v>
      </c>
      <c r="H1770">
        <v>162703114</v>
      </c>
    </row>
    <row r="1771" spans="1:8" hidden="1" x14ac:dyDescent="0.35">
      <c r="A1771" t="s">
        <v>103</v>
      </c>
      <c r="B1771" t="s">
        <v>15</v>
      </c>
      <c r="C1771" t="s">
        <v>99</v>
      </c>
      <c r="D1771" t="s">
        <v>33</v>
      </c>
      <c r="E1771" t="s">
        <v>96</v>
      </c>
      <c r="F1771">
        <v>1.8438491595188521E-2</v>
      </c>
      <c r="G1771">
        <v>30</v>
      </c>
      <c r="H1771">
        <v>162703114</v>
      </c>
    </row>
    <row r="1772" spans="1:8" hidden="1" x14ac:dyDescent="0.35">
      <c r="A1772" t="s">
        <v>103</v>
      </c>
      <c r="B1772" t="s">
        <v>15</v>
      </c>
      <c r="C1772" t="s">
        <v>99</v>
      </c>
      <c r="D1772" t="s">
        <v>33</v>
      </c>
      <c r="E1772" t="s">
        <v>97</v>
      </c>
      <c r="F1772">
        <v>2.3355422687238791E-2</v>
      </c>
      <c r="G1772">
        <v>38</v>
      </c>
      <c r="H1772">
        <v>162703114</v>
      </c>
    </row>
    <row r="1773" spans="1:8" hidden="1" x14ac:dyDescent="0.35">
      <c r="A1773" t="s">
        <v>103</v>
      </c>
      <c r="B1773" t="s">
        <v>15</v>
      </c>
      <c r="C1773" t="s">
        <v>99</v>
      </c>
      <c r="D1773" t="s">
        <v>33</v>
      </c>
      <c r="E1773" t="s">
        <v>98</v>
      </c>
      <c r="F1773">
        <v>1.7823875208682241E-2</v>
      </c>
      <c r="G1773">
        <v>29</v>
      </c>
      <c r="H1773">
        <v>162703114</v>
      </c>
    </row>
    <row r="1774" spans="1:8" hidden="1" x14ac:dyDescent="0.35">
      <c r="A1774" t="s">
        <v>103</v>
      </c>
      <c r="B1774" t="s">
        <v>15</v>
      </c>
      <c r="C1774" t="s">
        <v>99</v>
      </c>
      <c r="D1774" t="s">
        <v>34</v>
      </c>
      <c r="E1774" t="s">
        <v>95</v>
      </c>
      <c r="F1774" t="s">
        <v>58</v>
      </c>
      <c r="G1774" t="s">
        <v>58</v>
      </c>
      <c r="H1774">
        <v>162703114</v>
      </c>
    </row>
    <row r="1775" spans="1:8" hidden="1" x14ac:dyDescent="0.35">
      <c r="A1775" t="s">
        <v>103</v>
      </c>
      <c r="B1775" t="s">
        <v>15</v>
      </c>
      <c r="C1775" t="s">
        <v>99</v>
      </c>
      <c r="D1775" t="s">
        <v>34</v>
      </c>
      <c r="E1775" t="s">
        <v>96</v>
      </c>
      <c r="F1775" t="s">
        <v>58</v>
      </c>
      <c r="G1775" t="s">
        <v>58</v>
      </c>
      <c r="H1775">
        <v>162703114</v>
      </c>
    </row>
    <row r="1776" spans="1:8" hidden="1" x14ac:dyDescent="0.35">
      <c r="A1776" t="s">
        <v>103</v>
      </c>
      <c r="B1776" t="s">
        <v>15</v>
      </c>
      <c r="C1776" t="s">
        <v>99</v>
      </c>
      <c r="D1776" t="s">
        <v>34</v>
      </c>
      <c r="E1776" t="s">
        <v>97</v>
      </c>
      <c r="F1776" t="s">
        <v>58</v>
      </c>
      <c r="G1776" t="s">
        <v>58</v>
      </c>
      <c r="H1776">
        <v>162703114</v>
      </c>
    </row>
    <row r="1777" spans="1:8" hidden="1" x14ac:dyDescent="0.35">
      <c r="A1777" t="s">
        <v>103</v>
      </c>
      <c r="B1777" t="s">
        <v>15</v>
      </c>
      <c r="C1777" t="s">
        <v>99</v>
      </c>
      <c r="D1777" t="s">
        <v>34</v>
      </c>
      <c r="E1777" t="s">
        <v>98</v>
      </c>
      <c r="F1777" t="s">
        <v>58</v>
      </c>
      <c r="G1777" t="s">
        <v>58</v>
      </c>
      <c r="H1777">
        <v>162703114</v>
      </c>
    </row>
    <row r="1778" spans="1:8" hidden="1" x14ac:dyDescent="0.35">
      <c r="A1778" t="s">
        <v>103</v>
      </c>
      <c r="B1778" t="s">
        <v>16</v>
      </c>
      <c r="C1778" t="s">
        <v>32</v>
      </c>
      <c r="D1778" t="s">
        <v>32</v>
      </c>
      <c r="E1778" t="s">
        <v>95</v>
      </c>
      <c r="F1778">
        <v>4.9169310920502723E-2</v>
      </c>
      <c r="G1778">
        <v>80</v>
      </c>
      <c r="H1778">
        <v>162703114</v>
      </c>
    </row>
    <row r="1779" spans="1:8" hidden="1" x14ac:dyDescent="0.35">
      <c r="A1779" t="s">
        <v>103</v>
      </c>
      <c r="B1779" t="s">
        <v>16</v>
      </c>
      <c r="C1779" t="s">
        <v>32</v>
      </c>
      <c r="D1779" t="s">
        <v>32</v>
      </c>
      <c r="E1779" t="s">
        <v>96</v>
      </c>
      <c r="F1779">
        <v>5.0398543693515291E-2</v>
      </c>
      <c r="G1779">
        <v>82</v>
      </c>
      <c r="H1779">
        <v>162703114</v>
      </c>
    </row>
    <row r="1780" spans="1:8" hidden="1" x14ac:dyDescent="0.35">
      <c r="A1780" t="s">
        <v>103</v>
      </c>
      <c r="B1780" t="s">
        <v>16</v>
      </c>
      <c r="C1780" t="s">
        <v>32</v>
      </c>
      <c r="D1780" t="s">
        <v>32</v>
      </c>
      <c r="E1780" t="s">
        <v>97</v>
      </c>
      <c r="F1780">
        <v>4.7325461760983872E-2</v>
      </c>
      <c r="G1780">
        <v>77</v>
      </c>
      <c r="H1780">
        <v>162703114</v>
      </c>
    </row>
    <row r="1781" spans="1:8" hidden="1" x14ac:dyDescent="0.35">
      <c r="A1781" t="s">
        <v>103</v>
      </c>
      <c r="B1781" t="s">
        <v>16</v>
      </c>
      <c r="C1781" t="s">
        <v>32</v>
      </c>
      <c r="D1781" t="s">
        <v>32</v>
      </c>
      <c r="E1781" t="s">
        <v>98</v>
      </c>
      <c r="F1781">
        <v>3.3803901257845617E-2</v>
      </c>
      <c r="G1781">
        <v>55</v>
      </c>
      <c r="H1781">
        <v>162703114</v>
      </c>
    </row>
    <row r="1782" spans="1:8" hidden="1" x14ac:dyDescent="0.35">
      <c r="A1782" t="s">
        <v>103</v>
      </c>
      <c r="B1782" t="s">
        <v>16</v>
      </c>
      <c r="C1782" t="s">
        <v>32</v>
      </c>
      <c r="D1782" t="s">
        <v>33</v>
      </c>
      <c r="E1782" t="s">
        <v>95</v>
      </c>
      <c r="F1782">
        <v>4.6710845374477589E-2</v>
      </c>
      <c r="G1782">
        <v>76</v>
      </c>
      <c r="H1782">
        <v>162703114</v>
      </c>
    </row>
    <row r="1783" spans="1:8" hidden="1" x14ac:dyDescent="0.35">
      <c r="A1783" t="s">
        <v>103</v>
      </c>
      <c r="B1783" t="s">
        <v>16</v>
      </c>
      <c r="C1783" t="s">
        <v>32</v>
      </c>
      <c r="D1783" t="s">
        <v>33</v>
      </c>
      <c r="E1783" t="s">
        <v>96</v>
      </c>
      <c r="F1783">
        <v>4.855469453399644E-2</v>
      </c>
      <c r="G1783">
        <v>79</v>
      </c>
      <c r="H1783">
        <v>162703114</v>
      </c>
    </row>
    <row r="1784" spans="1:8" hidden="1" x14ac:dyDescent="0.35">
      <c r="A1784" t="s">
        <v>103</v>
      </c>
      <c r="B1784" t="s">
        <v>16</v>
      </c>
      <c r="C1784" t="s">
        <v>32</v>
      </c>
      <c r="D1784" t="s">
        <v>33</v>
      </c>
      <c r="E1784" t="s">
        <v>97</v>
      </c>
      <c r="F1784">
        <v>4.6096228987971312E-2</v>
      </c>
      <c r="G1784">
        <v>75</v>
      </c>
      <c r="H1784">
        <v>162703114</v>
      </c>
    </row>
    <row r="1785" spans="1:8" hidden="1" x14ac:dyDescent="0.35">
      <c r="A1785" t="s">
        <v>103</v>
      </c>
      <c r="B1785" t="s">
        <v>16</v>
      </c>
      <c r="C1785" t="s">
        <v>32</v>
      </c>
      <c r="D1785" t="s">
        <v>33</v>
      </c>
      <c r="E1785" t="s">
        <v>98</v>
      </c>
      <c r="F1785">
        <v>3.318928487133934E-2</v>
      </c>
      <c r="G1785">
        <v>54</v>
      </c>
      <c r="H1785">
        <v>162703114</v>
      </c>
    </row>
    <row r="1786" spans="1:8" hidden="1" x14ac:dyDescent="0.35">
      <c r="A1786" t="s">
        <v>103</v>
      </c>
      <c r="B1786" t="s">
        <v>16</v>
      </c>
      <c r="C1786" t="s">
        <v>32</v>
      </c>
      <c r="D1786" t="s">
        <v>34</v>
      </c>
      <c r="E1786" t="s">
        <v>95</v>
      </c>
      <c r="F1786" t="s">
        <v>58</v>
      </c>
      <c r="G1786" t="s">
        <v>58</v>
      </c>
      <c r="H1786">
        <v>162703114</v>
      </c>
    </row>
    <row r="1787" spans="1:8" hidden="1" x14ac:dyDescent="0.35">
      <c r="A1787" t="s">
        <v>103</v>
      </c>
      <c r="B1787" t="s">
        <v>16</v>
      </c>
      <c r="C1787" t="s">
        <v>32</v>
      </c>
      <c r="D1787" t="s">
        <v>34</v>
      </c>
      <c r="E1787" t="s">
        <v>96</v>
      </c>
      <c r="F1787" t="s">
        <v>58</v>
      </c>
      <c r="G1787" t="s">
        <v>58</v>
      </c>
      <c r="H1787">
        <v>162703114</v>
      </c>
    </row>
    <row r="1788" spans="1:8" hidden="1" x14ac:dyDescent="0.35">
      <c r="A1788" t="s">
        <v>103</v>
      </c>
      <c r="B1788" t="s">
        <v>16</v>
      </c>
      <c r="C1788" t="s">
        <v>32</v>
      </c>
      <c r="D1788" t="s">
        <v>34</v>
      </c>
      <c r="E1788" t="s">
        <v>97</v>
      </c>
      <c r="F1788" t="s">
        <v>58</v>
      </c>
      <c r="G1788" t="s">
        <v>58</v>
      </c>
      <c r="H1788">
        <v>162703114</v>
      </c>
    </row>
    <row r="1789" spans="1:8" hidden="1" x14ac:dyDescent="0.35">
      <c r="A1789" t="s">
        <v>103</v>
      </c>
      <c r="B1789" t="s">
        <v>16</v>
      </c>
      <c r="C1789" t="s">
        <v>32</v>
      </c>
      <c r="D1789" t="s">
        <v>34</v>
      </c>
      <c r="E1789" t="s">
        <v>98</v>
      </c>
      <c r="F1789" t="s">
        <v>58</v>
      </c>
      <c r="G1789" t="s">
        <v>58</v>
      </c>
      <c r="H1789">
        <v>162703114</v>
      </c>
    </row>
    <row r="1790" spans="1:8" hidden="1" x14ac:dyDescent="0.35">
      <c r="A1790" t="s">
        <v>103</v>
      </c>
      <c r="B1790" t="s">
        <v>16</v>
      </c>
      <c r="C1790" t="s">
        <v>36</v>
      </c>
      <c r="D1790" t="s">
        <v>32</v>
      </c>
      <c r="E1790" t="s">
        <v>95</v>
      </c>
      <c r="F1790" t="s">
        <v>58</v>
      </c>
      <c r="G1790" t="s">
        <v>58</v>
      </c>
      <c r="H1790">
        <v>162703114</v>
      </c>
    </row>
    <row r="1791" spans="1:8" hidden="1" x14ac:dyDescent="0.35">
      <c r="A1791" t="s">
        <v>103</v>
      </c>
      <c r="B1791" t="s">
        <v>16</v>
      </c>
      <c r="C1791" t="s">
        <v>36</v>
      </c>
      <c r="D1791" t="s">
        <v>32</v>
      </c>
      <c r="E1791" t="s">
        <v>96</v>
      </c>
      <c r="F1791">
        <v>6.760780251569125E-3</v>
      </c>
      <c r="G1791">
        <v>11</v>
      </c>
      <c r="H1791">
        <v>162703114</v>
      </c>
    </row>
    <row r="1792" spans="1:8" hidden="1" x14ac:dyDescent="0.35">
      <c r="A1792" t="s">
        <v>103</v>
      </c>
      <c r="B1792" t="s">
        <v>16</v>
      </c>
      <c r="C1792" t="s">
        <v>36</v>
      </c>
      <c r="D1792" t="s">
        <v>32</v>
      </c>
      <c r="E1792" t="s">
        <v>97</v>
      </c>
      <c r="F1792">
        <v>6.760780251569125E-3</v>
      </c>
      <c r="G1792">
        <v>11</v>
      </c>
      <c r="H1792">
        <v>162703114</v>
      </c>
    </row>
    <row r="1793" spans="1:8" hidden="1" x14ac:dyDescent="0.35">
      <c r="A1793" t="s">
        <v>103</v>
      </c>
      <c r="B1793" t="s">
        <v>16</v>
      </c>
      <c r="C1793" t="s">
        <v>36</v>
      </c>
      <c r="D1793" t="s">
        <v>32</v>
      </c>
      <c r="E1793" t="s">
        <v>98</v>
      </c>
      <c r="F1793" t="s">
        <v>58</v>
      </c>
      <c r="G1793" t="s">
        <v>58</v>
      </c>
      <c r="H1793">
        <v>162703114</v>
      </c>
    </row>
    <row r="1794" spans="1:8" hidden="1" x14ac:dyDescent="0.35">
      <c r="A1794" t="s">
        <v>103</v>
      </c>
      <c r="B1794" t="s">
        <v>16</v>
      </c>
      <c r="C1794" t="s">
        <v>36</v>
      </c>
      <c r="D1794" t="s">
        <v>33</v>
      </c>
      <c r="E1794" t="s">
        <v>95</v>
      </c>
      <c r="F1794" t="s">
        <v>58</v>
      </c>
      <c r="G1794" t="s">
        <v>58</v>
      </c>
      <c r="H1794">
        <v>162703114</v>
      </c>
    </row>
    <row r="1795" spans="1:8" hidden="1" x14ac:dyDescent="0.35">
      <c r="A1795" t="s">
        <v>103</v>
      </c>
      <c r="B1795" t="s">
        <v>16</v>
      </c>
      <c r="C1795" t="s">
        <v>36</v>
      </c>
      <c r="D1795" t="s">
        <v>33</v>
      </c>
      <c r="E1795" t="s">
        <v>96</v>
      </c>
      <c r="F1795">
        <v>6.1461638650628404E-3</v>
      </c>
      <c r="G1795">
        <v>10</v>
      </c>
      <c r="H1795">
        <v>162703114</v>
      </c>
    </row>
    <row r="1796" spans="1:8" hidden="1" x14ac:dyDescent="0.35">
      <c r="A1796" t="s">
        <v>103</v>
      </c>
      <c r="B1796" t="s">
        <v>16</v>
      </c>
      <c r="C1796" t="s">
        <v>36</v>
      </c>
      <c r="D1796" t="s">
        <v>33</v>
      </c>
      <c r="E1796" t="s">
        <v>97</v>
      </c>
      <c r="F1796">
        <v>6.760780251569125E-3</v>
      </c>
      <c r="G1796">
        <v>11</v>
      </c>
      <c r="H1796">
        <v>162703114</v>
      </c>
    </row>
    <row r="1797" spans="1:8" hidden="1" x14ac:dyDescent="0.35">
      <c r="A1797" t="s">
        <v>103</v>
      </c>
      <c r="B1797" t="s">
        <v>16</v>
      </c>
      <c r="C1797" t="s">
        <v>36</v>
      </c>
      <c r="D1797" t="s">
        <v>33</v>
      </c>
      <c r="E1797" t="s">
        <v>98</v>
      </c>
      <c r="F1797" t="s">
        <v>58</v>
      </c>
      <c r="G1797" t="s">
        <v>58</v>
      </c>
      <c r="H1797">
        <v>162703114</v>
      </c>
    </row>
    <row r="1798" spans="1:8" hidden="1" x14ac:dyDescent="0.35">
      <c r="A1798" t="s">
        <v>103</v>
      </c>
      <c r="B1798" t="s">
        <v>16</v>
      </c>
      <c r="C1798" t="s">
        <v>36</v>
      </c>
      <c r="D1798" t="s">
        <v>34</v>
      </c>
      <c r="E1798" t="s">
        <v>95</v>
      </c>
      <c r="F1798" t="s">
        <v>58</v>
      </c>
      <c r="G1798" t="s">
        <v>58</v>
      </c>
      <c r="H1798">
        <v>162703114</v>
      </c>
    </row>
    <row r="1799" spans="1:8" hidden="1" x14ac:dyDescent="0.35">
      <c r="A1799" t="s">
        <v>103</v>
      </c>
      <c r="B1799" t="s">
        <v>16</v>
      </c>
      <c r="C1799" t="s">
        <v>36</v>
      </c>
      <c r="D1799" t="s">
        <v>34</v>
      </c>
      <c r="E1799" t="s">
        <v>96</v>
      </c>
      <c r="F1799" t="s">
        <v>58</v>
      </c>
      <c r="G1799" t="s">
        <v>58</v>
      </c>
      <c r="H1799">
        <v>162703114</v>
      </c>
    </row>
    <row r="1800" spans="1:8" hidden="1" x14ac:dyDescent="0.35">
      <c r="A1800" t="s">
        <v>103</v>
      </c>
      <c r="B1800" t="s">
        <v>16</v>
      </c>
      <c r="C1800" t="s">
        <v>36</v>
      </c>
      <c r="D1800" t="s">
        <v>34</v>
      </c>
      <c r="E1800" t="s">
        <v>97</v>
      </c>
      <c r="F1800" t="s">
        <v>58</v>
      </c>
      <c r="G1800" t="s">
        <v>58</v>
      </c>
      <c r="H1800">
        <v>162703114</v>
      </c>
    </row>
    <row r="1801" spans="1:8" hidden="1" x14ac:dyDescent="0.35">
      <c r="A1801" t="s">
        <v>103</v>
      </c>
      <c r="B1801" t="s">
        <v>16</v>
      </c>
      <c r="C1801" t="s">
        <v>36</v>
      </c>
      <c r="D1801" t="s">
        <v>34</v>
      </c>
      <c r="E1801" t="s">
        <v>98</v>
      </c>
      <c r="F1801" t="s">
        <v>58</v>
      </c>
      <c r="G1801" t="s">
        <v>58</v>
      </c>
      <c r="H1801">
        <v>162703114</v>
      </c>
    </row>
    <row r="1802" spans="1:8" hidden="1" x14ac:dyDescent="0.35">
      <c r="A1802" t="s">
        <v>103</v>
      </c>
      <c r="B1802" t="s">
        <v>16</v>
      </c>
      <c r="C1802" t="s">
        <v>35</v>
      </c>
      <c r="D1802" t="s">
        <v>32</v>
      </c>
      <c r="E1802" t="s">
        <v>95</v>
      </c>
      <c r="F1802">
        <v>2.5199271846757649E-2</v>
      </c>
      <c r="G1802">
        <v>41</v>
      </c>
      <c r="H1802">
        <v>162703114</v>
      </c>
    </row>
    <row r="1803" spans="1:8" hidden="1" x14ac:dyDescent="0.35">
      <c r="A1803" t="s">
        <v>103</v>
      </c>
      <c r="B1803" t="s">
        <v>16</v>
      </c>
      <c r="C1803" t="s">
        <v>35</v>
      </c>
      <c r="D1803" t="s">
        <v>32</v>
      </c>
      <c r="E1803" t="s">
        <v>96</v>
      </c>
      <c r="F1803">
        <v>2.642850461977022E-2</v>
      </c>
      <c r="G1803">
        <v>43</v>
      </c>
      <c r="H1803">
        <v>162703114</v>
      </c>
    </row>
    <row r="1804" spans="1:8" hidden="1" x14ac:dyDescent="0.35">
      <c r="A1804" t="s">
        <v>103</v>
      </c>
      <c r="B1804" t="s">
        <v>16</v>
      </c>
      <c r="C1804" t="s">
        <v>35</v>
      </c>
      <c r="D1804" t="s">
        <v>32</v>
      </c>
      <c r="E1804" t="s">
        <v>97</v>
      </c>
      <c r="F1804">
        <v>2.70431210062765E-2</v>
      </c>
      <c r="G1804">
        <v>44</v>
      </c>
      <c r="H1804">
        <v>162703114</v>
      </c>
    </row>
    <row r="1805" spans="1:8" hidden="1" x14ac:dyDescent="0.35">
      <c r="A1805" t="s">
        <v>103</v>
      </c>
      <c r="B1805" t="s">
        <v>16</v>
      </c>
      <c r="C1805" t="s">
        <v>35</v>
      </c>
      <c r="D1805" t="s">
        <v>32</v>
      </c>
      <c r="E1805" t="s">
        <v>98</v>
      </c>
      <c r="F1805">
        <v>1.9053107981694808E-2</v>
      </c>
      <c r="G1805">
        <v>31</v>
      </c>
      <c r="H1805">
        <v>162703114</v>
      </c>
    </row>
    <row r="1806" spans="1:8" hidden="1" x14ac:dyDescent="0.35">
      <c r="A1806" t="s">
        <v>103</v>
      </c>
      <c r="B1806" t="s">
        <v>16</v>
      </c>
      <c r="C1806" t="s">
        <v>35</v>
      </c>
      <c r="D1806" t="s">
        <v>33</v>
      </c>
      <c r="E1806" t="s">
        <v>95</v>
      </c>
      <c r="F1806">
        <v>2.5199271846757649E-2</v>
      </c>
      <c r="G1806">
        <v>41</v>
      </c>
      <c r="H1806">
        <v>162703114</v>
      </c>
    </row>
    <row r="1807" spans="1:8" hidden="1" x14ac:dyDescent="0.35">
      <c r="A1807" t="s">
        <v>103</v>
      </c>
      <c r="B1807" t="s">
        <v>16</v>
      </c>
      <c r="C1807" t="s">
        <v>35</v>
      </c>
      <c r="D1807" t="s">
        <v>33</v>
      </c>
      <c r="E1807" t="s">
        <v>96</v>
      </c>
      <c r="F1807">
        <v>2.5813888233263929E-2</v>
      </c>
      <c r="G1807">
        <v>42</v>
      </c>
      <c r="H1807">
        <v>162703114</v>
      </c>
    </row>
    <row r="1808" spans="1:8" hidden="1" x14ac:dyDescent="0.35">
      <c r="A1808" t="s">
        <v>103</v>
      </c>
      <c r="B1808" t="s">
        <v>16</v>
      </c>
      <c r="C1808" t="s">
        <v>35</v>
      </c>
      <c r="D1808" t="s">
        <v>33</v>
      </c>
      <c r="E1808" t="s">
        <v>97</v>
      </c>
      <c r="F1808">
        <v>2.5813888233263929E-2</v>
      </c>
      <c r="G1808">
        <v>42</v>
      </c>
      <c r="H1808">
        <v>162703114</v>
      </c>
    </row>
    <row r="1809" spans="1:8" hidden="1" x14ac:dyDescent="0.35">
      <c r="A1809" t="s">
        <v>103</v>
      </c>
      <c r="B1809" t="s">
        <v>16</v>
      </c>
      <c r="C1809" t="s">
        <v>35</v>
      </c>
      <c r="D1809" t="s">
        <v>33</v>
      </c>
      <c r="E1809" t="s">
        <v>98</v>
      </c>
      <c r="F1809">
        <v>1.9053107981694808E-2</v>
      </c>
      <c r="G1809">
        <v>31</v>
      </c>
      <c r="H1809">
        <v>162703114</v>
      </c>
    </row>
    <row r="1810" spans="1:8" hidden="1" x14ac:dyDescent="0.35">
      <c r="A1810" t="s">
        <v>103</v>
      </c>
      <c r="B1810" t="s">
        <v>16</v>
      </c>
      <c r="C1810" t="s">
        <v>35</v>
      </c>
      <c r="D1810" t="s">
        <v>34</v>
      </c>
      <c r="E1810" t="s">
        <v>95</v>
      </c>
      <c r="F1810" t="s">
        <v>58</v>
      </c>
      <c r="G1810" t="s">
        <v>58</v>
      </c>
      <c r="H1810">
        <v>162703114</v>
      </c>
    </row>
    <row r="1811" spans="1:8" hidden="1" x14ac:dyDescent="0.35">
      <c r="A1811" t="s">
        <v>103</v>
      </c>
      <c r="B1811" t="s">
        <v>16</v>
      </c>
      <c r="C1811" t="s">
        <v>35</v>
      </c>
      <c r="D1811" t="s">
        <v>34</v>
      </c>
      <c r="E1811" t="s">
        <v>96</v>
      </c>
      <c r="F1811" t="s">
        <v>58</v>
      </c>
      <c r="G1811" t="s">
        <v>58</v>
      </c>
      <c r="H1811">
        <v>162703114</v>
      </c>
    </row>
    <row r="1812" spans="1:8" hidden="1" x14ac:dyDescent="0.35">
      <c r="A1812" t="s">
        <v>103</v>
      </c>
      <c r="B1812" t="s">
        <v>16</v>
      </c>
      <c r="C1812" t="s">
        <v>35</v>
      </c>
      <c r="D1812" t="s">
        <v>34</v>
      </c>
      <c r="E1812" t="s">
        <v>97</v>
      </c>
      <c r="F1812" t="s">
        <v>58</v>
      </c>
      <c r="G1812" t="s">
        <v>58</v>
      </c>
      <c r="H1812">
        <v>162703114</v>
      </c>
    </row>
    <row r="1813" spans="1:8" hidden="1" x14ac:dyDescent="0.35">
      <c r="A1813" t="s">
        <v>103</v>
      </c>
      <c r="B1813" t="s">
        <v>16</v>
      </c>
      <c r="C1813" t="s">
        <v>35</v>
      </c>
      <c r="D1813" t="s">
        <v>34</v>
      </c>
      <c r="E1813" t="s">
        <v>98</v>
      </c>
      <c r="F1813" t="s">
        <v>58</v>
      </c>
      <c r="G1813" t="s">
        <v>58</v>
      </c>
      <c r="H1813">
        <v>162703114</v>
      </c>
    </row>
    <row r="1814" spans="1:8" hidden="1" x14ac:dyDescent="0.35">
      <c r="A1814" t="s">
        <v>103</v>
      </c>
      <c r="B1814" t="s">
        <v>16</v>
      </c>
      <c r="C1814" t="s">
        <v>99</v>
      </c>
      <c r="D1814" t="s">
        <v>32</v>
      </c>
      <c r="E1814" t="s">
        <v>95</v>
      </c>
      <c r="F1814">
        <v>1.9667724368201089E-2</v>
      </c>
      <c r="G1814">
        <v>32</v>
      </c>
      <c r="H1814">
        <v>162703114</v>
      </c>
    </row>
    <row r="1815" spans="1:8" hidden="1" x14ac:dyDescent="0.35">
      <c r="A1815" t="s">
        <v>103</v>
      </c>
      <c r="B1815" t="s">
        <v>16</v>
      </c>
      <c r="C1815" t="s">
        <v>99</v>
      </c>
      <c r="D1815" t="s">
        <v>32</v>
      </c>
      <c r="E1815" t="s">
        <v>96</v>
      </c>
      <c r="F1815">
        <v>1.720925882217595E-2</v>
      </c>
      <c r="G1815">
        <v>28</v>
      </c>
      <c r="H1815">
        <v>162703114</v>
      </c>
    </row>
    <row r="1816" spans="1:8" hidden="1" x14ac:dyDescent="0.35">
      <c r="A1816" t="s">
        <v>103</v>
      </c>
      <c r="B1816" t="s">
        <v>16</v>
      </c>
      <c r="C1816" t="s">
        <v>99</v>
      </c>
      <c r="D1816" t="s">
        <v>32</v>
      </c>
      <c r="E1816" t="s">
        <v>97</v>
      </c>
      <c r="F1816">
        <v>1.352156050313825E-2</v>
      </c>
      <c r="G1816">
        <v>22</v>
      </c>
      <c r="H1816">
        <v>162703114</v>
      </c>
    </row>
    <row r="1817" spans="1:8" hidden="1" x14ac:dyDescent="0.35">
      <c r="A1817" t="s">
        <v>103</v>
      </c>
      <c r="B1817" t="s">
        <v>16</v>
      </c>
      <c r="C1817" t="s">
        <v>99</v>
      </c>
      <c r="D1817" t="s">
        <v>32</v>
      </c>
      <c r="E1817" t="s">
        <v>98</v>
      </c>
      <c r="F1817">
        <v>9.2192457975942606E-3</v>
      </c>
      <c r="G1817">
        <v>15</v>
      </c>
      <c r="H1817">
        <v>162703114</v>
      </c>
    </row>
    <row r="1818" spans="1:8" hidden="1" x14ac:dyDescent="0.35">
      <c r="A1818" t="s">
        <v>103</v>
      </c>
      <c r="B1818" t="s">
        <v>16</v>
      </c>
      <c r="C1818" t="s">
        <v>99</v>
      </c>
      <c r="D1818" t="s">
        <v>33</v>
      </c>
      <c r="E1818" t="s">
        <v>95</v>
      </c>
      <c r="F1818">
        <v>1.720925882217595E-2</v>
      </c>
      <c r="G1818">
        <v>28</v>
      </c>
      <c r="H1818">
        <v>162703114</v>
      </c>
    </row>
    <row r="1819" spans="1:8" hidden="1" x14ac:dyDescent="0.35">
      <c r="A1819" t="s">
        <v>103</v>
      </c>
      <c r="B1819" t="s">
        <v>16</v>
      </c>
      <c r="C1819" t="s">
        <v>99</v>
      </c>
      <c r="D1819" t="s">
        <v>33</v>
      </c>
      <c r="E1819" t="s">
        <v>96</v>
      </c>
      <c r="F1819">
        <v>1.659464243566967E-2</v>
      </c>
      <c r="G1819">
        <v>27</v>
      </c>
      <c r="H1819">
        <v>162703114</v>
      </c>
    </row>
    <row r="1820" spans="1:8" hidden="1" x14ac:dyDescent="0.35">
      <c r="A1820" t="s">
        <v>103</v>
      </c>
      <c r="B1820" t="s">
        <v>16</v>
      </c>
      <c r="C1820" t="s">
        <v>99</v>
      </c>
      <c r="D1820" t="s">
        <v>33</v>
      </c>
      <c r="E1820" t="s">
        <v>97</v>
      </c>
      <c r="F1820">
        <v>1.352156050313825E-2</v>
      </c>
      <c r="G1820">
        <v>22</v>
      </c>
      <c r="H1820">
        <v>162703114</v>
      </c>
    </row>
    <row r="1821" spans="1:8" hidden="1" x14ac:dyDescent="0.35">
      <c r="A1821" t="s">
        <v>103</v>
      </c>
      <c r="B1821" t="s">
        <v>16</v>
      </c>
      <c r="C1821" t="s">
        <v>99</v>
      </c>
      <c r="D1821" t="s">
        <v>33</v>
      </c>
      <c r="E1821" t="s">
        <v>98</v>
      </c>
      <c r="F1821">
        <v>8.604629411087977E-3</v>
      </c>
      <c r="G1821">
        <v>14</v>
      </c>
      <c r="H1821">
        <v>162703114</v>
      </c>
    </row>
    <row r="1822" spans="1:8" hidden="1" x14ac:dyDescent="0.35">
      <c r="A1822" t="s">
        <v>103</v>
      </c>
      <c r="B1822" t="s">
        <v>16</v>
      </c>
      <c r="C1822" t="s">
        <v>99</v>
      </c>
      <c r="D1822" t="s">
        <v>34</v>
      </c>
      <c r="E1822" t="s">
        <v>95</v>
      </c>
      <c r="F1822" t="s">
        <v>58</v>
      </c>
      <c r="G1822" t="s">
        <v>58</v>
      </c>
      <c r="H1822">
        <v>162703114</v>
      </c>
    </row>
    <row r="1823" spans="1:8" hidden="1" x14ac:dyDescent="0.35">
      <c r="A1823" t="s">
        <v>103</v>
      </c>
      <c r="B1823" t="s">
        <v>16</v>
      </c>
      <c r="C1823" t="s">
        <v>99</v>
      </c>
      <c r="D1823" t="s">
        <v>34</v>
      </c>
      <c r="E1823" t="s">
        <v>96</v>
      </c>
      <c r="F1823" t="s">
        <v>58</v>
      </c>
      <c r="G1823" t="s">
        <v>58</v>
      </c>
      <c r="H1823">
        <v>162703114</v>
      </c>
    </row>
    <row r="1824" spans="1:8" hidden="1" x14ac:dyDescent="0.35">
      <c r="A1824" t="s">
        <v>103</v>
      </c>
      <c r="B1824" t="s">
        <v>16</v>
      </c>
      <c r="C1824" t="s">
        <v>99</v>
      </c>
      <c r="D1824" t="s">
        <v>34</v>
      </c>
      <c r="E1824" t="s">
        <v>97</v>
      </c>
      <c r="F1824" t="s">
        <v>58</v>
      </c>
      <c r="G1824" t="s">
        <v>58</v>
      </c>
      <c r="H1824">
        <v>162703114</v>
      </c>
    </row>
    <row r="1825" spans="1:8" hidden="1" x14ac:dyDescent="0.35">
      <c r="A1825" t="s">
        <v>103</v>
      </c>
      <c r="B1825" t="s">
        <v>16</v>
      </c>
      <c r="C1825" t="s">
        <v>99</v>
      </c>
      <c r="D1825" t="s">
        <v>34</v>
      </c>
      <c r="E1825" t="s">
        <v>98</v>
      </c>
      <c r="F1825" t="s">
        <v>58</v>
      </c>
      <c r="G1825" t="s">
        <v>58</v>
      </c>
      <c r="H1825">
        <v>162703114</v>
      </c>
    </row>
    <row r="1826" spans="1:8" hidden="1" x14ac:dyDescent="0.35">
      <c r="A1826" t="s">
        <v>103</v>
      </c>
      <c r="B1826" t="s">
        <v>17</v>
      </c>
      <c r="C1826" t="s">
        <v>32</v>
      </c>
      <c r="D1826" t="s">
        <v>32</v>
      </c>
      <c r="E1826" t="s">
        <v>95</v>
      </c>
      <c r="F1826">
        <v>7.4983199153766653E-2</v>
      </c>
      <c r="G1826">
        <v>122</v>
      </c>
      <c r="H1826">
        <v>162703114</v>
      </c>
    </row>
    <row r="1827" spans="1:8" hidden="1" x14ac:dyDescent="0.35">
      <c r="A1827" t="s">
        <v>103</v>
      </c>
      <c r="B1827" t="s">
        <v>17</v>
      </c>
      <c r="C1827" t="s">
        <v>32</v>
      </c>
      <c r="D1827" t="s">
        <v>32</v>
      </c>
      <c r="E1827" t="s">
        <v>96</v>
      </c>
      <c r="F1827">
        <v>7.559781554027295E-2</v>
      </c>
      <c r="G1827">
        <v>123</v>
      </c>
      <c r="H1827">
        <v>162703114</v>
      </c>
    </row>
    <row r="1828" spans="1:8" hidden="1" x14ac:dyDescent="0.35">
      <c r="A1828" t="s">
        <v>103</v>
      </c>
      <c r="B1828" t="s">
        <v>17</v>
      </c>
      <c r="C1828" t="s">
        <v>32</v>
      </c>
      <c r="D1828" t="s">
        <v>32</v>
      </c>
      <c r="E1828" t="s">
        <v>97</v>
      </c>
      <c r="F1828">
        <v>6.3920104196653546E-2</v>
      </c>
      <c r="G1828">
        <v>104</v>
      </c>
      <c r="H1828">
        <v>162703114</v>
      </c>
    </row>
    <row r="1829" spans="1:8" hidden="1" x14ac:dyDescent="0.35">
      <c r="A1829" t="s">
        <v>103</v>
      </c>
      <c r="B1829" t="s">
        <v>17</v>
      </c>
      <c r="C1829" t="s">
        <v>32</v>
      </c>
      <c r="D1829" t="s">
        <v>32</v>
      </c>
      <c r="E1829" t="s">
        <v>98</v>
      </c>
      <c r="F1829">
        <v>4.5481612601465021E-2</v>
      </c>
      <c r="G1829">
        <v>74</v>
      </c>
      <c r="H1829">
        <v>162703114</v>
      </c>
    </row>
    <row r="1830" spans="1:8" hidden="1" x14ac:dyDescent="0.35">
      <c r="A1830" t="s">
        <v>103</v>
      </c>
      <c r="B1830" t="s">
        <v>17</v>
      </c>
      <c r="C1830" t="s">
        <v>32</v>
      </c>
      <c r="D1830" t="s">
        <v>33</v>
      </c>
      <c r="E1830" t="s">
        <v>95</v>
      </c>
      <c r="F1830">
        <v>7.129550083472895E-2</v>
      </c>
      <c r="G1830">
        <v>116</v>
      </c>
      <c r="H1830">
        <v>162703114</v>
      </c>
    </row>
    <row r="1831" spans="1:8" hidden="1" x14ac:dyDescent="0.35">
      <c r="A1831" t="s">
        <v>103</v>
      </c>
      <c r="B1831" t="s">
        <v>17</v>
      </c>
      <c r="C1831" t="s">
        <v>32</v>
      </c>
      <c r="D1831" t="s">
        <v>33</v>
      </c>
      <c r="E1831" t="s">
        <v>96</v>
      </c>
      <c r="F1831">
        <v>7.559781554027295E-2</v>
      </c>
      <c r="G1831">
        <v>123</v>
      </c>
      <c r="H1831">
        <v>162703114</v>
      </c>
    </row>
    <row r="1832" spans="1:8" hidden="1" x14ac:dyDescent="0.35">
      <c r="A1832" t="s">
        <v>103</v>
      </c>
      <c r="B1832" t="s">
        <v>17</v>
      </c>
      <c r="C1832" t="s">
        <v>32</v>
      </c>
      <c r="D1832" t="s">
        <v>33</v>
      </c>
      <c r="E1832" t="s">
        <v>97</v>
      </c>
      <c r="F1832">
        <v>6.2690871423640979E-2</v>
      </c>
      <c r="G1832">
        <v>102</v>
      </c>
      <c r="H1832">
        <v>162703114</v>
      </c>
    </row>
    <row r="1833" spans="1:8" hidden="1" x14ac:dyDescent="0.35">
      <c r="A1833" t="s">
        <v>103</v>
      </c>
      <c r="B1833" t="s">
        <v>17</v>
      </c>
      <c r="C1833" t="s">
        <v>32</v>
      </c>
      <c r="D1833" t="s">
        <v>33</v>
      </c>
      <c r="E1833" t="s">
        <v>98</v>
      </c>
      <c r="F1833">
        <v>4.363776344194617E-2</v>
      </c>
      <c r="G1833">
        <v>71</v>
      </c>
      <c r="H1833">
        <v>162703114</v>
      </c>
    </row>
    <row r="1834" spans="1:8" hidden="1" x14ac:dyDescent="0.35">
      <c r="A1834" t="s">
        <v>103</v>
      </c>
      <c r="B1834" t="s">
        <v>17</v>
      </c>
      <c r="C1834" t="s">
        <v>32</v>
      </c>
      <c r="D1834" t="s">
        <v>34</v>
      </c>
      <c r="E1834" t="s">
        <v>95</v>
      </c>
      <c r="F1834" t="s">
        <v>58</v>
      </c>
      <c r="G1834" t="s">
        <v>58</v>
      </c>
      <c r="H1834">
        <v>162703114</v>
      </c>
    </row>
    <row r="1835" spans="1:8" hidden="1" x14ac:dyDescent="0.35">
      <c r="A1835" t="s">
        <v>103</v>
      </c>
      <c r="B1835" t="s">
        <v>17</v>
      </c>
      <c r="C1835" t="s">
        <v>32</v>
      </c>
      <c r="D1835" t="s">
        <v>34</v>
      </c>
      <c r="E1835" t="s">
        <v>96</v>
      </c>
      <c r="F1835" t="s">
        <v>58</v>
      </c>
      <c r="G1835" t="s">
        <v>58</v>
      </c>
      <c r="H1835">
        <v>162703114</v>
      </c>
    </row>
    <row r="1836" spans="1:8" hidden="1" x14ac:dyDescent="0.35">
      <c r="A1836" t="s">
        <v>103</v>
      </c>
      <c r="B1836" t="s">
        <v>17</v>
      </c>
      <c r="C1836" t="s">
        <v>32</v>
      </c>
      <c r="D1836" t="s">
        <v>34</v>
      </c>
      <c r="E1836" t="s">
        <v>97</v>
      </c>
      <c r="F1836" t="s">
        <v>58</v>
      </c>
      <c r="G1836" t="s">
        <v>58</v>
      </c>
      <c r="H1836">
        <v>162703114</v>
      </c>
    </row>
    <row r="1837" spans="1:8" hidden="1" x14ac:dyDescent="0.35">
      <c r="A1837" t="s">
        <v>103</v>
      </c>
      <c r="B1837" t="s">
        <v>17</v>
      </c>
      <c r="C1837" t="s">
        <v>32</v>
      </c>
      <c r="D1837" t="s">
        <v>34</v>
      </c>
      <c r="E1837" t="s">
        <v>98</v>
      </c>
      <c r="F1837" t="s">
        <v>58</v>
      </c>
      <c r="G1837" t="s">
        <v>58</v>
      </c>
      <c r="H1837">
        <v>162703114</v>
      </c>
    </row>
    <row r="1838" spans="1:8" hidden="1" x14ac:dyDescent="0.35">
      <c r="A1838" t="s">
        <v>103</v>
      </c>
      <c r="B1838" t="s">
        <v>17</v>
      </c>
      <c r="C1838" t="s">
        <v>36</v>
      </c>
      <c r="D1838" t="s">
        <v>32</v>
      </c>
      <c r="E1838" t="s">
        <v>95</v>
      </c>
      <c r="F1838">
        <v>6.760780251569125E-3</v>
      </c>
      <c r="G1838">
        <v>11</v>
      </c>
      <c r="H1838">
        <v>162703114</v>
      </c>
    </row>
    <row r="1839" spans="1:8" hidden="1" x14ac:dyDescent="0.35">
      <c r="A1839" t="s">
        <v>103</v>
      </c>
      <c r="B1839" t="s">
        <v>17</v>
      </c>
      <c r="C1839" t="s">
        <v>36</v>
      </c>
      <c r="D1839" t="s">
        <v>32</v>
      </c>
      <c r="E1839" t="s">
        <v>96</v>
      </c>
      <c r="F1839">
        <v>1.044847857060683E-2</v>
      </c>
      <c r="G1839">
        <v>17</v>
      </c>
      <c r="H1839">
        <v>162703114</v>
      </c>
    </row>
    <row r="1840" spans="1:8" hidden="1" x14ac:dyDescent="0.35">
      <c r="A1840" t="s">
        <v>103</v>
      </c>
      <c r="B1840" t="s">
        <v>17</v>
      </c>
      <c r="C1840" t="s">
        <v>36</v>
      </c>
      <c r="D1840" t="s">
        <v>32</v>
      </c>
      <c r="E1840" t="s">
        <v>97</v>
      </c>
      <c r="F1840">
        <v>7.9900130245816933E-3</v>
      </c>
      <c r="G1840">
        <v>13</v>
      </c>
      <c r="H1840">
        <v>162703114</v>
      </c>
    </row>
    <row r="1841" spans="1:8" hidden="1" x14ac:dyDescent="0.35">
      <c r="A1841" t="s">
        <v>103</v>
      </c>
      <c r="B1841" t="s">
        <v>17</v>
      </c>
      <c r="C1841" t="s">
        <v>36</v>
      </c>
      <c r="D1841" t="s">
        <v>32</v>
      </c>
      <c r="E1841" t="s">
        <v>98</v>
      </c>
      <c r="F1841">
        <v>9.2192457975942606E-3</v>
      </c>
      <c r="G1841">
        <v>15</v>
      </c>
      <c r="H1841">
        <v>162703114</v>
      </c>
    </row>
    <row r="1842" spans="1:8" hidden="1" x14ac:dyDescent="0.35">
      <c r="A1842" t="s">
        <v>103</v>
      </c>
      <c r="B1842" t="s">
        <v>17</v>
      </c>
      <c r="C1842" t="s">
        <v>36</v>
      </c>
      <c r="D1842" t="s">
        <v>33</v>
      </c>
      <c r="E1842" t="s">
        <v>95</v>
      </c>
      <c r="F1842">
        <v>6.760780251569125E-3</v>
      </c>
      <c r="G1842">
        <v>11</v>
      </c>
      <c r="H1842">
        <v>162703114</v>
      </c>
    </row>
    <row r="1843" spans="1:8" hidden="1" x14ac:dyDescent="0.35">
      <c r="A1843" t="s">
        <v>103</v>
      </c>
      <c r="B1843" t="s">
        <v>17</v>
      </c>
      <c r="C1843" t="s">
        <v>36</v>
      </c>
      <c r="D1843" t="s">
        <v>33</v>
      </c>
      <c r="E1843" t="s">
        <v>96</v>
      </c>
      <c r="F1843">
        <v>1.044847857060683E-2</v>
      </c>
      <c r="G1843">
        <v>17</v>
      </c>
      <c r="H1843">
        <v>162703114</v>
      </c>
    </row>
    <row r="1844" spans="1:8" hidden="1" x14ac:dyDescent="0.35">
      <c r="A1844" t="s">
        <v>103</v>
      </c>
      <c r="B1844" t="s">
        <v>17</v>
      </c>
      <c r="C1844" t="s">
        <v>36</v>
      </c>
      <c r="D1844" t="s">
        <v>33</v>
      </c>
      <c r="E1844" t="s">
        <v>97</v>
      </c>
      <c r="F1844">
        <v>7.9900130245816933E-3</v>
      </c>
      <c r="G1844">
        <v>13</v>
      </c>
      <c r="H1844">
        <v>162703114</v>
      </c>
    </row>
    <row r="1845" spans="1:8" hidden="1" x14ac:dyDescent="0.35">
      <c r="A1845" t="s">
        <v>103</v>
      </c>
      <c r="B1845" t="s">
        <v>17</v>
      </c>
      <c r="C1845" t="s">
        <v>36</v>
      </c>
      <c r="D1845" t="s">
        <v>33</v>
      </c>
      <c r="E1845" t="s">
        <v>98</v>
      </c>
      <c r="F1845">
        <v>9.2192457975942606E-3</v>
      </c>
      <c r="G1845">
        <v>15</v>
      </c>
      <c r="H1845">
        <v>162703114</v>
      </c>
    </row>
    <row r="1846" spans="1:8" hidden="1" x14ac:dyDescent="0.35">
      <c r="A1846" t="s">
        <v>103</v>
      </c>
      <c r="B1846" t="s">
        <v>17</v>
      </c>
      <c r="C1846" t="s">
        <v>36</v>
      </c>
      <c r="D1846" t="s">
        <v>34</v>
      </c>
      <c r="E1846" t="s">
        <v>95</v>
      </c>
      <c r="F1846" t="s">
        <v>58</v>
      </c>
      <c r="G1846" t="s">
        <v>58</v>
      </c>
      <c r="H1846">
        <v>162703114</v>
      </c>
    </row>
    <row r="1847" spans="1:8" hidden="1" x14ac:dyDescent="0.35">
      <c r="A1847" t="s">
        <v>103</v>
      </c>
      <c r="B1847" t="s">
        <v>17</v>
      </c>
      <c r="C1847" t="s">
        <v>36</v>
      </c>
      <c r="D1847" t="s">
        <v>34</v>
      </c>
      <c r="E1847" t="s">
        <v>96</v>
      </c>
      <c r="F1847" t="s">
        <v>58</v>
      </c>
      <c r="G1847" t="s">
        <v>58</v>
      </c>
      <c r="H1847">
        <v>162703114</v>
      </c>
    </row>
    <row r="1848" spans="1:8" hidden="1" x14ac:dyDescent="0.35">
      <c r="A1848" t="s">
        <v>103</v>
      </c>
      <c r="B1848" t="s">
        <v>17</v>
      </c>
      <c r="C1848" t="s">
        <v>36</v>
      </c>
      <c r="D1848" t="s">
        <v>34</v>
      </c>
      <c r="E1848" t="s">
        <v>97</v>
      </c>
      <c r="F1848" t="s">
        <v>58</v>
      </c>
      <c r="G1848" t="s">
        <v>58</v>
      </c>
      <c r="H1848">
        <v>162703114</v>
      </c>
    </row>
    <row r="1849" spans="1:8" hidden="1" x14ac:dyDescent="0.35">
      <c r="A1849" t="s">
        <v>103</v>
      </c>
      <c r="B1849" t="s">
        <v>17</v>
      </c>
      <c r="C1849" t="s">
        <v>36</v>
      </c>
      <c r="D1849" t="s">
        <v>34</v>
      </c>
      <c r="E1849" t="s">
        <v>98</v>
      </c>
      <c r="F1849" t="s">
        <v>58</v>
      </c>
      <c r="G1849" t="s">
        <v>58</v>
      </c>
      <c r="H1849">
        <v>162703114</v>
      </c>
    </row>
    <row r="1850" spans="1:8" hidden="1" x14ac:dyDescent="0.35">
      <c r="A1850" t="s">
        <v>103</v>
      </c>
      <c r="B1850" t="s">
        <v>17</v>
      </c>
      <c r="C1850" t="s">
        <v>35</v>
      </c>
      <c r="D1850" t="s">
        <v>32</v>
      </c>
      <c r="E1850" t="s">
        <v>95</v>
      </c>
      <c r="F1850">
        <v>4.6710845374477589E-2</v>
      </c>
      <c r="G1850">
        <v>76</v>
      </c>
      <c r="H1850">
        <v>162703114</v>
      </c>
    </row>
    <row r="1851" spans="1:8" hidden="1" x14ac:dyDescent="0.35">
      <c r="A1851" t="s">
        <v>103</v>
      </c>
      <c r="B1851" t="s">
        <v>17</v>
      </c>
      <c r="C1851" t="s">
        <v>35</v>
      </c>
      <c r="D1851" t="s">
        <v>32</v>
      </c>
      <c r="E1851" t="s">
        <v>96</v>
      </c>
      <c r="F1851">
        <v>4.0564681509414752E-2</v>
      </c>
      <c r="G1851">
        <v>66</v>
      </c>
      <c r="H1851">
        <v>162703114</v>
      </c>
    </row>
    <row r="1852" spans="1:8" hidden="1" x14ac:dyDescent="0.35">
      <c r="A1852" t="s">
        <v>103</v>
      </c>
      <c r="B1852" t="s">
        <v>17</v>
      </c>
      <c r="C1852" t="s">
        <v>35</v>
      </c>
      <c r="D1852" t="s">
        <v>32</v>
      </c>
      <c r="E1852" t="s">
        <v>97</v>
      </c>
      <c r="F1852">
        <v>3.5647750417364482E-2</v>
      </c>
      <c r="G1852">
        <v>58</v>
      </c>
      <c r="H1852">
        <v>162703114</v>
      </c>
    </row>
    <row r="1853" spans="1:8" hidden="1" x14ac:dyDescent="0.35">
      <c r="A1853" t="s">
        <v>103</v>
      </c>
      <c r="B1853" t="s">
        <v>17</v>
      </c>
      <c r="C1853" t="s">
        <v>35</v>
      </c>
      <c r="D1853" t="s">
        <v>32</v>
      </c>
      <c r="E1853" t="s">
        <v>98</v>
      </c>
      <c r="F1853">
        <v>2.212618991422623E-2</v>
      </c>
      <c r="G1853">
        <v>36</v>
      </c>
      <c r="H1853">
        <v>162703114</v>
      </c>
    </row>
    <row r="1854" spans="1:8" hidden="1" x14ac:dyDescent="0.35">
      <c r="A1854" t="s">
        <v>103</v>
      </c>
      <c r="B1854" t="s">
        <v>17</v>
      </c>
      <c r="C1854" t="s">
        <v>35</v>
      </c>
      <c r="D1854" t="s">
        <v>33</v>
      </c>
      <c r="E1854" t="s">
        <v>95</v>
      </c>
      <c r="F1854">
        <v>4.4866996214958738E-2</v>
      </c>
      <c r="G1854">
        <v>73</v>
      </c>
      <c r="H1854">
        <v>162703114</v>
      </c>
    </row>
    <row r="1855" spans="1:8" hidden="1" x14ac:dyDescent="0.35">
      <c r="A1855" t="s">
        <v>103</v>
      </c>
      <c r="B1855" t="s">
        <v>17</v>
      </c>
      <c r="C1855" t="s">
        <v>35</v>
      </c>
      <c r="D1855" t="s">
        <v>33</v>
      </c>
      <c r="E1855" t="s">
        <v>96</v>
      </c>
      <c r="F1855">
        <v>4.0564681509414752E-2</v>
      </c>
      <c r="G1855">
        <v>66</v>
      </c>
      <c r="H1855">
        <v>162703114</v>
      </c>
    </row>
    <row r="1856" spans="1:8" hidden="1" x14ac:dyDescent="0.35">
      <c r="A1856" t="s">
        <v>103</v>
      </c>
      <c r="B1856" t="s">
        <v>17</v>
      </c>
      <c r="C1856" t="s">
        <v>35</v>
      </c>
      <c r="D1856" t="s">
        <v>33</v>
      </c>
      <c r="E1856" t="s">
        <v>97</v>
      </c>
      <c r="F1856">
        <v>3.5647750417364482E-2</v>
      </c>
      <c r="G1856">
        <v>58</v>
      </c>
      <c r="H1856">
        <v>162703114</v>
      </c>
    </row>
    <row r="1857" spans="1:8" hidden="1" x14ac:dyDescent="0.35">
      <c r="A1857" t="s">
        <v>103</v>
      </c>
      <c r="B1857" t="s">
        <v>17</v>
      </c>
      <c r="C1857" t="s">
        <v>35</v>
      </c>
      <c r="D1857" t="s">
        <v>33</v>
      </c>
      <c r="E1857" t="s">
        <v>98</v>
      </c>
      <c r="F1857">
        <v>2.212618991422623E-2</v>
      </c>
      <c r="G1857">
        <v>36</v>
      </c>
      <c r="H1857">
        <v>162703114</v>
      </c>
    </row>
    <row r="1858" spans="1:8" hidden="1" x14ac:dyDescent="0.35">
      <c r="A1858" t="s">
        <v>103</v>
      </c>
      <c r="B1858" t="s">
        <v>17</v>
      </c>
      <c r="C1858" t="s">
        <v>35</v>
      </c>
      <c r="D1858" t="s">
        <v>34</v>
      </c>
      <c r="E1858" t="s">
        <v>95</v>
      </c>
      <c r="F1858" t="s">
        <v>58</v>
      </c>
      <c r="G1858" t="s">
        <v>58</v>
      </c>
      <c r="H1858">
        <v>162703114</v>
      </c>
    </row>
    <row r="1859" spans="1:8" hidden="1" x14ac:dyDescent="0.35">
      <c r="A1859" t="s">
        <v>103</v>
      </c>
      <c r="B1859" t="s">
        <v>17</v>
      </c>
      <c r="C1859" t="s">
        <v>35</v>
      </c>
      <c r="D1859" t="s">
        <v>34</v>
      </c>
      <c r="E1859" t="s">
        <v>96</v>
      </c>
      <c r="F1859" t="s">
        <v>58</v>
      </c>
      <c r="G1859" t="s">
        <v>58</v>
      </c>
      <c r="H1859">
        <v>162703114</v>
      </c>
    </row>
    <row r="1860" spans="1:8" hidden="1" x14ac:dyDescent="0.35">
      <c r="A1860" t="s">
        <v>103</v>
      </c>
      <c r="B1860" t="s">
        <v>17</v>
      </c>
      <c r="C1860" t="s">
        <v>35</v>
      </c>
      <c r="D1860" t="s">
        <v>34</v>
      </c>
      <c r="E1860" t="s">
        <v>97</v>
      </c>
      <c r="F1860" t="s">
        <v>58</v>
      </c>
      <c r="G1860" t="s">
        <v>58</v>
      </c>
      <c r="H1860">
        <v>162703114</v>
      </c>
    </row>
    <row r="1861" spans="1:8" hidden="1" x14ac:dyDescent="0.35">
      <c r="A1861" t="s">
        <v>103</v>
      </c>
      <c r="B1861" t="s">
        <v>17</v>
      </c>
      <c r="C1861" t="s">
        <v>35</v>
      </c>
      <c r="D1861" t="s">
        <v>34</v>
      </c>
      <c r="E1861" t="s">
        <v>98</v>
      </c>
      <c r="F1861" t="s">
        <v>58</v>
      </c>
      <c r="G1861" t="s">
        <v>58</v>
      </c>
      <c r="H1861">
        <v>162703114</v>
      </c>
    </row>
    <row r="1862" spans="1:8" hidden="1" x14ac:dyDescent="0.35">
      <c r="A1862" t="s">
        <v>103</v>
      </c>
      <c r="B1862" t="s">
        <v>17</v>
      </c>
      <c r="C1862" t="s">
        <v>99</v>
      </c>
      <c r="D1862" t="s">
        <v>32</v>
      </c>
      <c r="E1862" t="s">
        <v>95</v>
      </c>
      <c r="F1862">
        <v>2.151157352771994E-2</v>
      </c>
      <c r="G1862">
        <v>35</v>
      </c>
      <c r="H1862">
        <v>162703114</v>
      </c>
    </row>
    <row r="1863" spans="1:8" hidden="1" x14ac:dyDescent="0.35">
      <c r="A1863" t="s">
        <v>103</v>
      </c>
      <c r="B1863" t="s">
        <v>17</v>
      </c>
      <c r="C1863" t="s">
        <v>99</v>
      </c>
      <c r="D1863" t="s">
        <v>32</v>
      </c>
      <c r="E1863" t="s">
        <v>96</v>
      </c>
      <c r="F1863">
        <v>2.4584655460251362E-2</v>
      </c>
      <c r="G1863">
        <v>40</v>
      </c>
      <c r="H1863">
        <v>162703114</v>
      </c>
    </row>
    <row r="1864" spans="1:8" hidden="1" x14ac:dyDescent="0.35">
      <c r="A1864" t="s">
        <v>103</v>
      </c>
      <c r="B1864" t="s">
        <v>17</v>
      </c>
      <c r="C1864" t="s">
        <v>99</v>
      </c>
      <c r="D1864" t="s">
        <v>32</v>
      </c>
      <c r="E1864" t="s">
        <v>97</v>
      </c>
      <c r="F1864">
        <v>2.0282340754707369E-2</v>
      </c>
      <c r="G1864">
        <v>33</v>
      </c>
      <c r="H1864">
        <v>162703114</v>
      </c>
    </row>
    <row r="1865" spans="1:8" hidden="1" x14ac:dyDescent="0.35">
      <c r="A1865" t="s">
        <v>103</v>
      </c>
      <c r="B1865" t="s">
        <v>17</v>
      </c>
      <c r="C1865" t="s">
        <v>99</v>
      </c>
      <c r="D1865" t="s">
        <v>32</v>
      </c>
      <c r="E1865" t="s">
        <v>98</v>
      </c>
      <c r="F1865">
        <v>1.413617688964453E-2</v>
      </c>
      <c r="G1865">
        <v>23</v>
      </c>
      <c r="H1865">
        <v>162703114</v>
      </c>
    </row>
    <row r="1866" spans="1:8" hidden="1" x14ac:dyDescent="0.35">
      <c r="A1866" t="s">
        <v>103</v>
      </c>
      <c r="B1866" t="s">
        <v>17</v>
      </c>
      <c r="C1866" t="s">
        <v>99</v>
      </c>
      <c r="D1866" t="s">
        <v>33</v>
      </c>
      <c r="E1866" t="s">
        <v>95</v>
      </c>
      <c r="F1866">
        <v>1.9667724368201089E-2</v>
      </c>
      <c r="G1866">
        <v>32</v>
      </c>
      <c r="H1866">
        <v>162703114</v>
      </c>
    </row>
    <row r="1867" spans="1:8" hidden="1" x14ac:dyDescent="0.35">
      <c r="A1867" t="s">
        <v>103</v>
      </c>
      <c r="B1867" t="s">
        <v>17</v>
      </c>
      <c r="C1867" t="s">
        <v>99</v>
      </c>
      <c r="D1867" t="s">
        <v>33</v>
      </c>
      <c r="E1867" t="s">
        <v>96</v>
      </c>
      <c r="F1867">
        <v>2.4584655460251362E-2</v>
      </c>
      <c r="G1867">
        <v>40</v>
      </c>
      <c r="H1867">
        <v>162703114</v>
      </c>
    </row>
    <row r="1868" spans="1:8" hidden="1" x14ac:dyDescent="0.35">
      <c r="A1868" t="s">
        <v>103</v>
      </c>
      <c r="B1868" t="s">
        <v>17</v>
      </c>
      <c r="C1868" t="s">
        <v>99</v>
      </c>
      <c r="D1868" t="s">
        <v>33</v>
      </c>
      <c r="E1868" t="s">
        <v>97</v>
      </c>
      <c r="F1868">
        <v>1.9053107981694808E-2</v>
      </c>
      <c r="G1868">
        <v>31</v>
      </c>
      <c r="H1868">
        <v>162703114</v>
      </c>
    </row>
    <row r="1869" spans="1:8" hidden="1" x14ac:dyDescent="0.35">
      <c r="A1869" t="s">
        <v>103</v>
      </c>
      <c r="B1869" t="s">
        <v>17</v>
      </c>
      <c r="C1869" t="s">
        <v>99</v>
      </c>
      <c r="D1869" t="s">
        <v>33</v>
      </c>
      <c r="E1869" t="s">
        <v>98</v>
      </c>
      <c r="F1869">
        <v>1.2292327730125681E-2</v>
      </c>
      <c r="G1869">
        <v>20</v>
      </c>
      <c r="H1869">
        <v>162703114</v>
      </c>
    </row>
    <row r="1870" spans="1:8" hidden="1" x14ac:dyDescent="0.35">
      <c r="A1870" t="s">
        <v>103</v>
      </c>
      <c r="B1870" t="s">
        <v>17</v>
      </c>
      <c r="C1870" t="s">
        <v>99</v>
      </c>
      <c r="D1870" t="s">
        <v>34</v>
      </c>
      <c r="E1870" t="s">
        <v>95</v>
      </c>
      <c r="F1870" t="s">
        <v>58</v>
      </c>
      <c r="G1870" t="s">
        <v>58</v>
      </c>
      <c r="H1870">
        <v>162703114</v>
      </c>
    </row>
    <row r="1871" spans="1:8" hidden="1" x14ac:dyDescent="0.35">
      <c r="A1871" t="s">
        <v>103</v>
      </c>
      <c r="B1871" t="s">
        <v>17</v>
      </c>
      <c r="C1871" t="s">
        <v>99</v>
      </c>
      <c r="D1871" t="s">
        <v>34</v>
      </c>
      <c r="E1871" t="s">
        <v>96</v>
      </c>
      <c r="F1871" t="s">
        <v>58</v>
      </c>
      <c r="G1871" t="s">
        <v>58</v>
      </c>
      <c r="H1871">
        <v>162703114</v>
      </c>
    </row>
    <row r="1872" spans="1:8" hidden="1" x14ac:dyDescent="0.35">
      <c r="A1872" t="s">
        <v>103</v>
      </c>
      <c r="B1872" t="s">
        <v>17</v>
      </c>
      <c r="C1872" t="s">
        <v>99</v>
      </c>
      <c r="D1872" t="s">
        <v>34</v>
      </c>
      <c r="E1872" t="s">
        <v>97</v>
      </c>
      <c r="F1872" t="s">
        <v>58</v>
      </c>
      <c r="G1872" t="s">
        <v>58</v>
      </c>
      <c r="H1872">
        <v>162703114</v>
      </c>
    </row>
    <row r="1873" spans="1:8" hidden="1" x14ac:dyDescent="0.35">
      <c r="A1873" t="s">
        <v>103</v>
      </c>
      <c r="B1873" t="s">
        <v>17</v>
      </c>
      <c r="C1873" t="s">
        <v>99</v>
      </c>
      <c r="D1873" t="s">
        <v>34</v>
      </c>
      <c r="E1873" t="s">
        <v>98</v>
      </c>
      <c r="F1873" t="s">
        <v>58</v>
      </c>
      <c r="G1873" t="s">
        <v>58</v>
      </c>
      <c r="H1873">
        <v>162703114</v>
      </c>
    </row>
    <row r="1874" spans="1:8" hidden="1" x14ac:dyDescent="0.35">
      <c r="A1874" t="s">
        <v>103</v>
      </c>
      <c r="B1874" t="s">
        <v>18</v>
      </c>
      <c r="C1874" t="s">
        <v>32</v>
      </c>
      <c r="D1874" t="s">
        <v>32</v>
      </c>
      <c r="E1874" t="s">
        <v>95</v>
      </c>
      <c r="F1874">
        <v>0.1001824710005243</v>
      </c>
      <c r="G1874">
        <v>163</v>
      </c>
      <c r="H1874">
        <v>162703114</v>
      </c>
    </row>
    <row r="1875" spans="1:8" hidden="1" x14ac:dyDescent="0.35">
      <c r="A1875" t="s">
        <v>103</v>
      </c>
      <c r="B1875" t="s">
        <v>18</v>
      </c>
      <c r="C1875" t="s">
        <v>32</v>
      </c>
      <c r="D1875" t="s">
        <v>32</v>
      </c>
      <c r="E1875" t="s">
        <v>96</v>
      </c>
      <c r="F1875">
        <v>0.1094017167981186</v>
      </c>
      <c r="G1875">
        <v>178</v>
      </c>
      <c r="H1875">
        <v>162703114</v>
      </c>
    </row>
    <row r="1876" spans="1:8" hidden="1" x14ac:dyDescent="0.35">
      <c r="A1876" t="s">
        <v>103</v>
      </c>
      <c r="B1876" t="s">
        <v>18</v>
      </c>
      <c r="C1876" t="s">
        <v>32</v>
      </c>
      <c r="D1876" t="s">
        <v>32</v>
      </c>
      <c r="E1876" t="s">
        <v>97</v>
      </c>
      <c r="F1876">
        <v>0.1130894151171563</v>
      </c>
      <c r="G1876">
        <v>184</v>
      </c>
      <c r="H1876">
        <v>162703114</v>
      </c>
    </row>
    <row r="1877" spans="1:8" hidden="1" x14ac:dyDescent="0.35">
      <c r="A1877" t="s">
        <v>103</v>
      </c>
      <c r="B1877" t="s">
        <v>18</v>
      </c>
      <c r="C1877" t="s">
        <v>32</v>
      </c>
      <c r="D1877" t="s">
        <v>32</v>
      </c>
      <c r="E1877" t="s">
        <v>98</v>
      </c>
      <c r="F1877">
        <v>6.9451651675210099E-2</v>
      </c>
      <c r="G1877">
        <v>113</v>
      </c>
      <c r="H1877">
        <v>162703114</v>
      </c>
    </row>
    <row r="1878" spans="1:8" hidden="1" x14ac:dyDescent="0.35">
      <c r="A1878" t="s">
        <v>103</v>
      </c>
      <c r="B1878" t="s">
        <v>18</v>
      </c>
      <c r="C1878" t="s">
        <v>32</v>
      </c>
      <c r="D1878" t="s">
        <v>33</v>
      </c>
      <c r="E1878" t="s">
        <v>95</v>
      </c>
      <c r="F1878">
        <v>9.5880156294980326E-2</v>
      </c>
      <c r="G1878">
        <v>156</v>
      </c>
      <c r="H1878">
        <v>162703114</v>
      </c>
    </row>
    <row r="1879" spans="1:8" hidden="1" x14ac:dyDescent="0.35">
      <c r="A1879" t="s">
        <v>103</v>
      </c>
      <c r="B1879" t="s">
        <v>18</v>
      </c>
      <c r="C1879" t="s">
        <v>32</v>
      </c>
      <c r="D1879" t="s">
        <v>33</v>
      </c>
      <c r="E1879" t="s">
        <v>96</v>
      </c>
      <c r="F1879">
        <v>0.103870169319562</v>
      </c>
      <c r="G1879">
        <v>169</v>
      </c>
      <c r="H1879">
        <v>162703114</v>
      </c>
    </row>
    <row r="1880" spans="1:8" hidden="1" x14ac:dyDescent="0.35">
      <c r="A1880" t="s">
        <v>103</v>
      </c>
      <c r="B1880" t="s">
        <v>18</v>
      </c>
      <c r="C1880" t="s">
        <v>32</v>
      </c>
      <c r="D1880" t="s">
        <v>33</v>
      </c>
      <c r="E1880" t="s">
        <v>97</v>
      </c>
      <c r="F1880">
        <v>0.1063286348655872</v>
      </c>
      <c r="G1880">
        <v>173</v>
      </c>
      <c r="H1880">
        <v>162703114</v>
      </c>
    </row>
    <row r="1881" spans="1:8" hidden="1" x14ac:dyDescent="0.35">
      <c r="A1881" t="s">
        <v>103</v>
      </c>
      <c r="B1881" t="s">
        <v>18</v>
      </c>
      <c r="C1881" t="s">
        <v>32</v>
      </c>
      <c r="D1881" t="s">
        <v>33</v>
      </c>
      <c r="E1881" t="s">
        <v>98</v>
      </c>
      <c r="F1881">
        <v>6.6993186129184965E-2</v>
      </c>
      <c r="G1881">
        <v>109</v>
      </c>
      <c r="H1881">
        <v>162703114</v>
      </c>
    </row>
    <row r="1882" spans="1:8" hidden="1" x14ac:dyDescent="0.35">
      <c r="A1882" t="s">
        <v>103</v>
      </c>
      <c r="B1882" t="s">
        <v>18</v>
      </c>
      <c r="C1882" t="s">
        <v>32</v>
      </c>
      <c r="D1882" t="s">
        <v>34</v>
      </c>
      <c r="E1882" t="s">
        <v>95</v>
      </c>
      <c r="F1882" t="s">
        <v>58</v>
      </c>
      <c r="G1882" t="s">
        <v>58</v>
      </c>
      <c r="H1882">
        <v>162703114</v>
      </c>
    </row>
    <row r="1883" spans="1:8" hidden="1" x14ac:dyDescent="0.35">
      <c r="A1883" t="s">
        <v>103</v>
      </c>
      <c r="B1883" t="s">
        <v>18</v>
      </c>
      <c r="C1883" t="s">
        <v>32</v>
      </c>
      <c r="D1883" t="s">
        <v>34</v>
      </c>
      <c r="E1883" t="s">
        <v>96</v>
      </c>
      <c r="F1883" t="s">
        <v>58</v>
      </c>
      <c r="G1883" t="s">
        <v>58</v>
      </c>
      <c r="H1883">
        <v>162703114</v>
      </c>
    </row>
    <row r="1884" spans="1:8" hidden="1" x14ac:dyDescent="0.35">
      <c r="A1884" t="s">
        <v>103</v>
      </c>
      <c r="B1884" t="s">
        <v>18</v>
      </c>
      <c r="C1884" t="s">
        <v>32</v>
      </c>
      <c r="D1884" t="s">
        <v>34</v>
      </c>
      <c r="E1884" t="s">
        <v>97</v>
      </c>
      <c r="F1884">
        <v>6.760780251569125E-3</v>
      </c>
      <c r="G1884">
        <v>11</v>
      </c>
      <c r="H1884">
        <v>162703114</v>
      </c>
    </row>
    <row r="1885" spans="1:8" hidden="1" x14ac:dyDescent="0.35">
      <c r="A1885" t="s">
        <v>103</v>
      </c>
      <c r="B1885" t="s">
        <v>18</v>
      </c>
      <c r="C1885" t="s">
        <v>32</v>
      </c>
      <c r="D1885" t="s">
        <v>34</v>
      </c>
      <c r="E1885" t="s">
        <v>98</v>
      </c>
      <c r="F1885" t="s">
        <v>58</v>
      </c>
      <c r="G1885" t="s">
        <v>58</v>
      </c>
      <c r="H1885">
        <v>162703114</v>
      </c>
    </row>
    <row r="1886" spans="1:8" hidden="1" x14ac:dyDescent="0.35">
      <c r="A1886" t="s">
        <v>103</v>
      </c>
      <c r="B1886" t="s">
        <v>18</v>
      </c>
      <c r="C1886" t="s">
        <v>36</v>
      </c>
      <c r="D1886" t="s">
        <v>32</v>
      </c>
      <c r="E1886" t="s">
        <v>95</v>
      </c>
      <c r="F1886">
        <v>1.5365409662657099E-2</v>
      </c>
      <c r="G1886">
        <v>25</v>
      </c>
      <c r="H1886">
        <v>162703114</v>
      </c>
    </row>
    <row r="1887" spans="1:8" hidden="1" x14ac:dyDescent="0.35">
      <c r="A1887" t="s">
        <v>103</v>
      </c>
      <c r="B1887" t="s">
        <v>18</v>
      </c>
      <c r="C1887" t="s">
        <v>36</v>
      </c>
      <c r="D1887" t="s">
        <v>32</v>
      </c>
      <c r="E1887" t="s">
        <v>96</v>
      </c>
      <c r="F1887">
        <v>1.7823875208682241E-2</v>
      </c>
      <c r="G1887">
        <v>29</v>
      </c>
      <c r="H1887">
        <v>162703114</v>
      </c>
    </row>
    <row r="1888" spans="1:8" hidden="1" x14ac:dyDescent="0.35">
      <c r="A1888" t="s">
        <v>103</v>
      </c>
      <c r="B1888" t="s">
        <v>18</v>
      </c>
      <c r="C1888" t="s">
        <v>36</v>
      </c>
      <c r="D1888" t="s">
        <v>32</v>
      </c>
      <c r="E1888" t="s">
        <v>97</v>
      </c>
      <c r="F1888">
        <v>1.8438491595188521E-2</v>
      </c>
      <c r="G1888">
        <v>30</v>
      </c>
      <c r="H1888">
        <v>162703114</v>
      </c>
    </row>
    <row r="1889" spans="1:8" hidden="1" x14ac:dyDescent="0.35">
      <c r="A1889" t="s">
        <v>103</v>
      </c>
      <c r="B1889" t="s">
        <v>18</v>
      </c>
      <c r="C1889" t="s">
        <v>36</v>
      </c>
      <c r="D1889" t="s">
        <v>32</v>
      </c>
      <c r="E1889" t="s">
        <v>98</v>
      </c>
      <c r="F1889">
        <v>1.1677711343619401E-2</v>
      </c>
      <c r="G1889">
        <v>19</v>
      </c>
      <c r="H1889">
        <v>162703114</v>
      </c>
    </row>
    <row r="1890" spans="1:8" hidden="1" x14ac:dyDescent="0.35">
      <c r="A1890" t="s">
        <v>103</v>
      </c>
      <c r="B1890" t="s">
        <v>18</v>
      </c>
      <c r="C1890" t="s">
        <v>36</v>
      </c>
      <c r="D1890" t="s">
        <v>33</v>
      </c>
      <c r="E1890" t="s">
        <v>95</v>
      </c>
      <c r="F1890">
        <v>1.5365409662657099E-2</v>
      </c>
      <c r="G1890">
        <v>25</v>
      </c>
      <c r="H1890">
        <v>162703114</v>
      </c>
    </row>
    <row r="1891" spans="1:8" hidden="1" x14ac:dyDescent="0.35">
      <c r="A1891" t="s">
        <v>103</v>
      </c>
      <c r="B1891" t="s">
        <v>18</v>
      </c>
      <c r="C1891" t="s">
        <v>36</v>
      </c>
      <c r="D1891" t="s">
        <v>33</v>
      </c>
      <c r="E1891" t="s">
        <v>96</v>
      </c>
      <c r="F1891">
        <v>1.720925882217595E-2</v>
      </c>
      <c r="G1891">
        <v>28</v>
      </c>
      <c r="H1891">
        <v>162703114</v>
      </c>
    </row>
    <row r="1892" spans="1:8" hidden="1" x14ac:dyDescent="0.35">
      <c r="A1892" t="s">
        <v>103</v>
      </c>
      <c r="B1892" t="s">
        <v>18</v>
      </c>
      <c r="C1892" t="s">
        <v>36</v>
      </c>
      <c r="D1892" t="s">
        <v>33</v>
      </c>
      <c r="E1892" t="s">
        <v>97</v>
      </c>
      <c r="F1892">
        <v>1.659464243566967E-2</v>
      </c>
      <c r="G1892">
        <v>27</v>
      </c>
      <c r="H1892">
        <v>162703114</v>
      </c>
    </row>
    <row r="1893" spans="1:8" hidden="1" x14ac:dyDescent="0.35">
      <c r="A1893" t="s">
        <v>103</v>
      </c>
      <c r="B1893" t="s">
        <v>18</v>
      </c>
      <c r="C1893" t="s">
        <v>36</v>
      </c>
      <c r="D1893" t="s">
        <v>33</v>
      </c>
      <c r="E1893" t="s">
        <v>98</v>
      </c>
      <c r="F1893">
        <v>1.106309495711311E-2</v>
      </c>
      <c r="G1893">
        <v>18</v>
      </c>
      <c r="H1893">
        <v>162703114</v>
      </c>
    </row>
    <row r="1894" spans="1:8" hidden="1" x14ac:dyDescent="0.35">
      <c r="A1894" t="s">
        <v>103</v>
      </c>
      <c r="B1894" t="s">
        <v>18</v>
      </c>
      <c r="C1894" t="s">
        <v>36</v>
      </c>
      <c r="D1894" t="s">
        <v>34</v>
      </c>
      <c r="E1894" t="s">
        <v>95</v>
      </c>
      <c r="F1894" t="s">
        <v>58</v>
      </c>
      <c r="G1894" t="s">
        <v>58</v>
      </c>
      <c r="H1894">
        <v>162703114</v>
      </c>
    </row>
    <row r="1895" spans="1:8" hidden="1" x14ac:dyDescent="0.35">
      <c r="A1895" t="s">
        <v>103</v>
      </c>
      <c r="B1895" t="s">
        <v>18</v>
      </c>
      <c r="C1895" t="s">
        <v>36</v>
      </c>
      <c r="D1895" t="s">
        <v>34</v>
      </c>
      <c r="E1895" t="s">
        <v>96</v>
      </c>
      <c r="F1895" t="s">
        <v>58</v>
      </c>
      <c r="G1895" t="s">
        <v>58</v>
      </c>
      <c r="H1895">
        <v>162703114</v>
      </c>
    </row>
    <row r="1896" spans="1:8" hidden="1" x14ac:dyDescent="0.35">
      <c r="A1896" t="s">
        <v>103</v>
      </c>
      <c r="B1896" t="s">
        <v>18</v>
      </c>
      <c r="C1896" t="s">
        <v>36</v>
      </c>
      <c r="D1896" t="s">
        <v>34</v>
      </c>
      <c r="E1896" t="s">
        <v>97</v>
      </c>
      <c r="F1896" t="s">
        <v>58</v>
      </c>
      <c r="G1896" t="s">
        <v>58</v>
      </c>
      <c r="H1896">
        <v>162703114</v>
      </c>
    </row>
    <row r="1897" spans="1:8" hidden="1" x14ac:dyDescent="0.35">
      <c r="A1897" t="s">
        <v>103</v>
      </c>
      <c r="B1897" t="s">
        <v>18</v>
      </c>
      <c r="C1897" t="s">
        <v>36</v>
      </c>
      <c r="D1897" t="s">
        <v>34</v>
      </c>
      <c r="E1897" t="s">
        <v>98</v>
      </c>
      <c r="F1897" t="s">
        <v>58</v>
      </c>
      <c r="G1897" t="s">
        <v>58</v>
      </c>
      <c r="H1897">
        <v>162703114</v>
      </c>
    </row>
    <row r="1898" spans="1:8" hidden="1" x14ac:dyDescent="0.35">
      <c r="A1898" t="s">
        <v>103</v>
      </c>
      <c r="B1898" t="s">
        <v>18</v>
      </c>
      <c r="C1898" t="s">
        <v>35</v>
      </c>
      <c r="D1898" t="s">
        <v>32</v>
      </c>
      <c r="E1898" t="s">
        <v>95</v>
      </c>
      <c r="F1898">
        <v>5.1627776466527858E-2</v>
      </c>
      <c r="G1898">
        <v>84</v>
      </c>
      <c r="H1898">
        <v>162703114</v>
      </c>
    </row>
    <row r="1899" spans="1:8" hidden="1" x14ac:dyDescent="0.35">
      <c r="A1899" t="s">
        <v>103</v>
      </c>
      <c r="B1899" t="s">
        <v>18</v>
      </c>
      <c r="C1899" t="s">
        <v>35</v>
      </c>
      <c r="D1899" t="s">
        <v>32</v>
      </c>
      <c r="E1899" t="s">
        <v>96</v>
      </c>
      <c r="F1899">
        <v>5.900317310460327E-2</v>
      </c>
      <c r="G1899">
        <v>96</v>
      </c>
      <c r="H1899">
        <v>162703114</v>
      </c>
    </row>
    <row r="1900" spans="1:8" hidden="1" x14ac:dyDescent="0.35">
      <c r="A1900" t="s">
        <v>103</v>
      </c>
      <c r="B1900" t="s">
        <v>18</v>
      </c>
      <c r="C1900" t="s">
        <v>35</v>
      </c>
      <c r="D1900" t="s">
        <v>32</v>
      </c>
      <c r="E1900" t="s">
        <v>97</v>
      </c>
      <c r="F1900">
        <v>6.1461638650628397E-2</v>
      </c>
      <c r="G1900">
        <v>100</v>
      </c>
      <c r="H1900">
        <v>162703114</v>
      </c>
    </row>
    <row r="1901" spans="1:8" hidden="1" x14ac:dyDescent="0.35">
      <c r="A1901" t="s">
        <v>103</v>
      </c>
      <c r="B1901" t="s">
        <v>18</v>
      </c>
      <c r="C1901" t="s">
        <v>35</v>
      </c>
      <c r="D1901" t="s">
        <v>32</v>
      </c>
      <c r="E1901" t="s">
        <v>98</v>
      </c>
      <c r="F1901">
        <v>3.3803901257845617E-2</v>
      </c>
      <c r="G1901">
        <v>55</v>
      </c>
      <c r="H1901">
        <v>162703114</v>
      </c>
    </row>
    <row r="1902" spans="1:8" hidden="1" x14ac:dyDescent="0.35">
      <c r="A1902" t="s">
        <v>103</v>
      </c>
      <c r="B1902" t="s">
        <v>18</v>
      </c>
      <c r="C1902" t="s">
        <v>35</v>
      </c>
      <c r="D1902" t="s">
        <v>33</v>
      </c>
      <c r="E1902" t="s">
        <v>95</v>
      </c>
      <c r="F1902">
        <v>4.9169310920502723E-2</v>
      </c>
      <c r="G1902">
        <v>80</v>
      </c>
      <c r="H1902">
        <v>162703114</v>
      </c>
    </row>
    <row r="1903" spans="1:8" hidden="1" x14ac:dyDescent="0.35">
      <c r="A1903" t="s">
        <v>103</v>
      </c>
      <c r="B1903" t="s">
        <v>18</v>
      </c>
      <c r="C1903" t="s">
        <v>35</v>
      </c>
      <c r="D1903" t="s">
        <v>33</v>
      </c>
      <c r="E1903" t="s">
        <v>96</v>
      </c>
      <c r="F1903">
        <v>5.5930091172071851E-2</v>
      </c>
      <c r="G1903">
        <v>91</v>
      </c>
      <c r="H1903">
        <v>162703114</v>
      </c>
    </row>
    <row r="1904" spans="1:8" hidden="1" x14ac:dyDescent="0.35">
      <c r="A1904" t="s">
        <v>103</v>
      </c>
      <c r="B1904" t="s">
        <v>18</v>
      </c>
      <c r="C1904" t="s">
        <v>35</v>
      </c>
      <c r="D1904" t="s">
        <v>33</v>
      </c>
      <c r="E1904" t="s">
        <v>97</v>
      </c>
      <c r="F1904">
        <v>5.900317310460327E-2</v>
      </c>
      <c r="G1904">
        <v>96</v>
      </c>
      <c r="H1904">
        <v>162703114</v>
      </c>
    </row>
    <row r="1905" spans="1:8" hidden="1" x14ac:dyDescent="0.35">
      <c r="A1905" t="s">
        <v>103</v>
      </c>
      <c r="B1905" t="s">
        <v>18</v>
      </c>
      <c r="C1905" t="s">
        <v>35</v>
      </c>
      <c r="D1905" t="s">
        <v>33</v>
      </c>
      <c r="E1905" t="s">
        <v>98</v>
      </c>
      <c r="F1905">
        <v>3.2574668484833057E-2</v>
      </c>
      <c r="G1905">
        <v>53</v>
      </c>
      <c r="H1905">
        <v>162703114</v>
      </c>
    </row>
    <row r="1906" spans="1:8" hidden="1" x14ac:dyDescent="0.35">
      <c r="A1906" t="s">
        <v>103</v>
      </c>
      <c r="B1906" t="s">
        <v>18</v>
      </c>
      <c r="C1906" t="s">
        <v>35</v>
      </c>
      <c r="D1906" t="s">
        <v>34</v>
      </c>
      <c r="E1906" t="s">
        <v>95</v>
      </c>
      <c r="F1906" t="s">
        <v>58</v>
      </c>
      <c r="G1906" t="s">
        <v>58</v>
      </c>
      <c r="H1906">
        <v>162703114</v>
      </c>
    </row>
    <row r="1907" spans="1:8" hidden="1" x14ac:dyDescent="0.35">
      <c r="A1907" t="s">
        <v>103</v>
      </c>
      <c r="B1907" t="s">
        <v>18</v>
      </c>
      <c r="C1907" t="s">
        <v>35</v>
      </c>
      <c r="D1907" t="s">
        <v>34</v>
      </c>
      <c r="E1907" t="s">
        <v>96</v>
      </c>
      <c r="F1907" t="s">
        <v>58</v>
      </c>
      <c r="G1907" t="s">
        <v>58</v>
      </c>
      <c r="H1907">
        <v>162703114</v>
      </c>
    </row>
    <row r="1908" spans="1:8" hidden="1" x14ac:dyDescent="0.35">
      <c r="A1908" t="s">
        <v>103</v>
      </c>
      <c r="B1908" t="s">
        <v>18</v>
      </c>
      <c r="C1908" t="s">
        <v>35</v>
      </c>
      <c r="D1908" t="s">
        <v>34</v>
      </c>
      <c r="E1908" t="s">
        <v>97</v>
      </c>
      <c r="F1908" t="s">
        <v>58</v>
      </c>
      <c r="G1908" t="s">
        <v>58</v>
      </c>
      <c r="H1908">
        <v>162703114</v>
      </c>
    </row>
    <row r="1909" spans="1:8" hidden="1" x14ac:dyDescent="0.35">
      <c r="A1909" t="s">
        <v>103</v>
      </c>
      <c r="B1909" t="s">
        <v>18</v>
      </c>
      <c r="C1909" t="s">
        <v>35</v>
      </c>
      <c r="D1909" t="s">
        <v>34</v>
      </c>
      <c r="E1909" t="s">
        <v>98</v>
      </c>
      <c r="F1909" t="s">
        <v>58</v>
      </c>
      <c r="G1909" t="s">
        <v>58</v>
      </c>
      <c r="H1909">
        <v>162703114</v>
      </c>
    </row>
    <row r="1910" spans="1:8" hidden="1" x14ac:dyDescent="0.35">
      <c r="A1910" t="s">
        <v>103</v>
      </c>
      <c r="B1910" t="s">
        <v>18</v>
      </c>
      <c r="C1910" t="s">
        <v>99</v>
      </c>
      <c r="D1910" t="s">
        <v>32</v>
      </c>
      <c r="E1910" t="s">
        <v>95</v>
      </c>
      <c r="F1910">
        <v>3.318928487133934E-2</v>
      </c>
      <c r="G1910">
        <v>54</v>
      </c>
      <c r="H1910">
        <v>162703114</v>
      </c>
    </row>
    <row r="1911" spans="1:8" hidden="1" x14ac:dyDescent="0.35">
      <c r="A1911" t="s">
        <v>103</v>
      </c>
      <c r="B1911" t="s">
        <v>18</v>
      </c>
      <c r="C1911" t="s">
        <v>99</v>
      </c>
      <c r="D1911" t="s">
        <v>32</v>
      </c>
      <c r="E1911" t="s">
        <v>96</v>
      </c>
      <c r="F1911">
        <v>3.2574668484833057E-2</v>
      </c>
      <c r="G1911">
        <v>53</v>
      </c>
      <c r="H1911">
        <v>162703114</v>
      </c>
    </row>
    <row r="1912" spans="1:8" hidden="1" x14ac:dyDescent="0.35">
      <c r="A1912" t="s">
        <v>103</v>
      </c>
      <c r="B1912" t="s">
        <v>18</v>
      </c>
      <c r="C1912" t="s">
        <v>99</v>
      </c>
      <c r="D1912" t="s">
        <v>32</v>
      </c>
      <c r="E1912" t="s">
        <v>97</v>
      </c>
      <c r="F1912">
        <v>3.318928487133934E-2</v>
      </c>
      <c r="G1912">
        <v>54</v>
      </c>
      <c r="H1912">
        <v>162703114</v>
      </c>
    </row>
    <row r="1913" spans="1:8" hidden="1" x14ac:dyDescent="0.35">
      <c r="A1913" t="s">
        <v>103</v>
      </c>
      <c r="B1913" t="s">
        <v>18</v>
      </c>
      <c r="C1913" t="s">
        <v>99</v>
      </c>
      <c r="D1913" t="s">
        <v>32</v>
      </c>
      <c r="E1913" t="s">
        <v>98</v>
      </c>
      <c r="F1913">
        <v>2.3970039073745081E-2</v>
      </c>
      <c r="G1913">
        <v>39</v>
      </c>
      <c r="H1913">
        <v>162703114</v>
      </c>
    </row>
    <row r="1914" spans="1:8" hidden="1" x14ac:dyDescent="0.35">
      <c r="A1914" t="s">
        <v>103</v>
      </c>
      <c r="B1914" t="s">
        <v>18</v>
      </c>
      <c r="C1914" t="s">
        <v>99</v>
      </c>
      <c r="D1914" t="s">
        <v>33</v>
      </c>
      <c r="E1914" t="s">
        <v>95</v>
      </c>
      <c r="F1914">
        <v>3.1345435711820489E-2</v>
      </c>
      <c r="G1914">
        <v>51</v>
      </c>
      <c r="H1914">
        <v>162703114</v>
      </c>
    </row>
    <row r="1915" spans="1:8" hidden="1" x14ac:dyDescent="0.35">
      <c r="A1915" t="s">
        <v>103</v>
      </c>
      <c r="B1915" t="s">
        <v>18</v>
      </c>
      <c r="C1915" t="s">
        <v>99</v>
      </c>
      <c r="D1915" t="s">
        <v>33</v>
      </c>
      <c r="E1915" t="s">
        <v>96</v>
      </c>
      <c r="F1915">
        <v>3.0730819325314199E-2</v>
      </c>
      <c r="G1915">
        <v>50</v>
      </c>
      <c r="H1915">
        <v>162703114</v>
      </c>
    </row>
    <row r="1916" spans="1:8" hidden="1" x14ac:dyDescent="0.35">
      <c r="A1916" t="s">
        <v>103</v>
      </c>
      <c r="B1916" t="s">
        <v>18</v>
      </c>
      <c r="C1916" t="s">
        <v>99</v>
      </c>
      <c r="D1916" t="s">
        <v>33</v>
      </c>
      <c r="E1916" t="s">
        <v>97</v>
      </c>
      <c r="F1916">
        <v>3.0730819325314199E-2</v>
      </c>
      <c r="G1916">
        <v>50</v>
      </c>
      <c r="H1916">
        <v>162703114</v>
      </c>
    </row>
    <row r="1917" spans="1:8" hidden="1" x14ac:dyDescent="0.35">
      <c r="A1917" t="s">
        <v>103</v>
      </c>
      <c r="B1917" t="s">
        <v>18</v>
      </c>
      <c r="C1917" t="s">
        <v>99</v>
      </c>
      <c r="D1917" t="s">
        <v>33</v>
      </c>
      <c r="E1917" t="s">
        <v>98</v>
      </c>
      <c r="F1917">
        <v>2.3355422687238791E-2</v>
      </c>
      <c r="G1917">
        <v>38</v>
      </c>
      <c r="H1917">
        <v>162703114</v>
      </c>
    </row>
    <row r="1918" spans="1:8" hidden="1" x14ac:dyDescent="0.35">
      <c r="A1918" t="s">
        <v>103</v>
      </c>
      <c r="B1918" t="s">
        <v>18</v>
      </c>
      <c r="C1918" t="s">
        <v>99</v>
      </c>
      <c r="D1918" t="s">
        <v>34</v>
      </c>
      <c r="E1918" t="s">
        <v>95</v>
      </c>
      <c r="F1918" t="s">
        <v>58</v>
      </c>
      <c r="G1918" t="s">
        <v>58</v>
      </c>
      <c r="H1918">
        <v>162703114</v>
      </c>
    </row>
    <row r="1919" spans="1:8" hidden="1" x14ac:dyDescent="0.35">
      <c r="A1919" t="s">
        <v>103</v>
      </c>
      <c r="B1919" t="s">
        <v>18</v>
      </c>
      <c r="C1919" t="s">
        <v>99</v>
      </c>
      <c r="D1919" t="s">
        <v>34</v>
      </c>
      <c r="E1919" t="s">
        <v>96</v>
      </c>
      <c r="F1919" t="s">
        <v>58</v>
      </c>
      <c r="G1919" t="s">
        <v>58</v>
      </c>
      <c r="H1919">
        <v>162703114</v>
      </c>
    </row>
    <row r="1920" spans="1:8" hidden="1" x14ac:dyDescent="0.35">
      <c r="A1920" t="s">
        <v>103</v>
      </c>
      <c r="B1920" t="s">
        <v>18</v>
      </c>
      <c r="C1920" t="s">
        <v>99</v>
      </c>
      <c r="D1920" t="s">
        <v>34</v>
      </c>
      <c r="E1920" t="s">
        <v>97</v>
      </c>
      <c r="F1920" t="s">
        <v>58</v>
      </c>
      <c r="G1920" t="s">
        <v>58</v>
      </c>
      <c r="H1920">
        <v>162703114</v>
      </c>
    </row>
    <row r="1921" spans="1:8" hidden="1" x14ac:dyDescent="0.35">
      <c r="A1921" t="s">
        <v>103</v>
      </c>
      <c r="B1921" t="s">
        <v>18</v>
      </c>
      <c r="C1921" t="s">
        <v>99</v>
      </c>
      <c r="D1921" t="s">
        <v>34</v>
      </c>
      <c r="E1921" t="s">
        <v>98</v>
      </c>
      <c r="F1921" t="s">
        <v>58</v>
      </c>
      <c r="G1921" t="s">
        <v>58</v>
      </c>
      <c r="H1921">
        <v>162703114</v>
      </c>
    </row>
    <row r="1922" spans="1:8" hidden="1" x14ac:dyDescent="0.35">
      <c r="A1922" t="s">
        <v>103</v>
      </c>
      <c r="B1922" t="s">
        <v>19</v>
      </c>
      <c r="C1922" t="s">
        <v>32</v>
      </c>
      <c r="D1922" t="s">
        <v>32</v>
      </c>
      <c r="E1922" t="s">
        <v>95</v>
      </c>
      <c r="F1922">
        <v>0.12784020839330709</v>
      </c>
      <c r="G1922">
        <v>208</v>
      </c>
      <c r="H1922">
        <v>162703114</v>
      </c>
    </row>
    <row r="1923" spans="1:8" hidden="1" x14ac:dyDescent="0.35">
      <c r="A1923" t="s">
        <v>103</v>
      </c>
      <c r="B1923" t="s">
        <v>19</v>
      </c>
      <c r="C1923" t="s">
        <v>32</v>
      </c>
      <c r="D1923" t="s">
        <v>32</v>
      </c>
      <c r="E1923" t="s">
        <v>96</v>
      </c>
      <c r="F1923">
        <v>0.13275713948535739</v>
      </c>
      <c r="G1923">
        <v>216</v>
      </c>
      <c r="H1923">
        <v>162703114</v>
      </c>
    </row>
    <row r="1924" spans="1:8" hidden="1" x14ac:dyDescent="0.35">
      <c r="A1924" t="s">
        <v>103</v>
      </c>
      <c r="B1924" t="s">
        <v>19</v>
      </c>
      <c r="C1924" t="s">
        <v>32</v>
      </c>
      <c r="D1924" t="s">
        <v>32</v>
      </c>
      <c r="E1924" t="s">
        <v>97</v>
      </c>
      <c r="F1924">
        <v>0.1438202344424705</v>
      </c>
      <c r="G1924">
        <v>234</v>
      </c>
      <c r="H1924">
        <v>162703114</v>
      </c>
    </row>
    <row r="1925" spans="1:8" hidden="1" x14ac:dyDescent="0.35">
      <c r="A1925" t="s">
        <v>103</v>
      </c>
      <c r="B1925" t="s">
        <v>19</v>
      </c>
      <c r="C1925" t="s">
        <v>32</v>
      </c>
      <c r="D1925" t="s">
        <v>32</v>
      </c>
      <c r="E1925" t="s">
        <v>98</v>
      </c>
      <c r="F1925">
        <v>9.8953238227511731E-2</v>
      </c>
      <c r="G1925">
        <v>161</v>
      </c>
      <c r="H1925">
        <v>162703114</v>
      </c>
    </row>
    <row r="1926" spans="1:8" hidden="1" x14ac:dyDescent="0.35">
      <c r="A1926" t="s">
        <v>103</v>
      </c>
      <c r="B1926" t="s">
        <v>19</v>
      </c>
      <c r="C1926" t="s">
        <v>32</v>
      </c>
      <c r="D1926" t="s">
        <v>33</v>
      </c>
      <c r="E1926" t="s">
        <v>95</v>
      </c>
      <c r="F1926">
        <v>0.1155478806631814</v>
      </c>
      <c r="G1926">
        <v>188</v>
      </c>
      <c r="H1926">
        <v>162703114</v>
      </c>
    </row>
    <row r="1927" spans="1:8" hidden="1" x14ac:dyDescent="0.35">
      <c r="A1927" t="s">
        <v>103</v>
      </c>
      <c r="B1927" t="s">
        <v>19</v>
      </c>
      <c r="C1927" t="s">
        <v>32</v>
      </c>
      <c r="D1927" t="s">
        <v>33</v>
      </c>
      <c r="E1927" t="s">
        <v>96</v>
      </c>
      <c r="F1927">
        <v>0.12292327730125679</v>
      </c>
      <c r="G1927">
        <v>200</v>
      </c>
      <c r="H1927">
        <v>162703114</v>
      </c>
    </row>
    <row r="1928" spans="1:8" hidden="1" x14ac:dyDescent="0.35">
      <c r="A1928" t="s">
        <v>103</v>
      </c>
      <c r="B1928" t="s">
        <v>19</v>
      </c>
      <c r="C1928" t="s">
        <v>32</v>
      </c>
      <c r="D1928" t="s">
        <v>33</v>
      </c>
      <c r="E1928" t="s">
        <v>97</v>
      </c>
      <c r="F1928">
        <v>0.13644483780439509</v>
      </c>
      <c r="G1928">
        <v>222</v>
      </c>
      <c r="H1928">
        <v>162703114</v>
      </c>
    </row>
    <row r="1929" spans="1:8" hidden="1" x14ac:dyDescent="0.35">
      <c r="A1929" t="s">
        <v>103</v>
      </c>
      <c r="B1929" t="s">
        <v>19</v>
      </c>
      <c r="C1929" t="s">
        <v>32</v>
      </c>
      <c r="D1929" t="s">
        <v>33</v>
      </c>
      <c r="E1929" t="s">
        <v>98</v>
      </c>
      <c r="F1929">
        <v>9.5265539908474028E-2</v>
      </c>
      <c r="G1929">
        <v>155</v>
      </c>
      <c r="H1929">
        <v>162703114</v>
      </c>
    </row>
    <row r="1930" spans="1:8" hidden="1" x14ac:dyDescent="0.35">
      <c r="A1930" t="s">
        <v>103</v>
      </c>
      <c r="B1930" t="s">
        <v>19</v>
      </c>
      <c r="C1930" t="s">
        <v>32</v>
      </c>
      <c r="D1930" t="s">
        <v>34</v>
      </c>
      <c r="E1930" t="s">
        <v>95</v>
      </c>
      <c r="F1930">
        <v>1.2292327730125681E-2</v>
      </c>
      <c r="G1930">
        <v>20</v>
      </c>
      <c r="H1930">
        <v>162703114</v>
      </c>
    </row>
    <row r="1931" spans="1:8" hidden="1" x14ac:dyDescent="0.35">
      <c r="A1931" t="s">
        <v>103</v>
      </c>
      <c r="B1931" t="s">
        <v>19</v>
      </c>
      <c r="C1931" t="s">
        <v>32</v>
      </c>
      <c r="D1931" t="s">
        <v>34</v>
      </c>
      <c r="E1931" t="s">
        <v>96</v>
      </c>
      <c r="F1931">
        <v>9.8338621841005461E-3</v>
      </c>
      <c r="G1931">
        <v>16</v>
      </c>
      <c r="H1931">
        <v>162703114</v>
      </c>
    </row>
    <row r="1932" spans="1:8" hidden="1" x14ac:dyDescent="0.35">
      <c r="A1932" t="s">
        <v>103</v>
      </c>
      <c r="B1932" t="s">
        <v>19</v>
      </c>
      <c r="C1932" t="s">
        <v>32</v>
      </c>
      <c r="D1932" t="s">
        <v>34</v>
      </c>
      <c r="E1932" t="s">
        <v>97</v>
      </c>
      <c r="F1932">
        <v>7.3753966380754087E-3</v>
      </c>
      <c r="G1932">
        <v>12</v>
      </c>
      <c r="H1932">
        <v>162703114</v>
      </c>
    </row>
    <row r="1933" spans="1:8" hidden="1" x14ac:dyDescent="0.35">
      <c r="A1933" t="s">
        <v>103</v>
      </c>
      <c r="B1933" t="s">
        <v>19</v>
      </c>
      <c r="C1933" t="s">
        <v>32</v>
      </c>
      <c r="D1933" t="s">
        <v>34</v>
      </c>
      <c r="E1933" t="s">
        <v>98</v>
      </c>
      <c r="F1933" t="s">
        <v>58</v>
      </c>
      <c r="G1933" t="s">
        <v>58</v>
      </c>
      <c r="H1933">
        <v>162703114</v>
      </c>
    </row>
    <row r="1934" spans="1:8" hidden="1" x14ac:dyDescent="0.35">
      <c r="A1934" t="s">
        <v>103</v>
      </c>
      <c r="B1934" t="s">
        <v>19</v>
      </c>
      <c r="C1934" t="s">
        <v>36</v>
      </c>
      <c r="D1934" t="s">
        <v>32</v>
      </c>
      <c r="E1934" t="s">
        <v>95</v>
      </c>
      <c r="F1934">
        <v>1.5365409662657099E-2</v>
      </c>
      <c r="G1934">
        <v>25</v>
      </c>
      <c r="H1934">
        <v>162703114</v>
      </c>
    </row>
    <row r="1935" spans="1:8" hidden="1" x14ac:dyDescent="0.35">
      <c r="A1935" t="s">
        <v>103</v>
      </c>
      <c r="B1935" t="s">
        <v>19</v>
      </c>
      <c r="C1935" t="s">
        <v>36</v>
      </c>
      <c r="D1935" t="s">
        <v>32</v>
      </c>
      <c r="E1935" t="s">
        <v>96</v>
      </c>
      <c r="F1935">
        <v>1.5365409662657099E-2</v>
      </c>
      <c r="G1935">
        <v>25</v>
      </c>
      <c r="H1935">
        <v>162703114</v>
      </c>
    </row>
    <row r="1936" spans="1:8" hidden="1" x14ac:dyDescent="0.35">
      <c r="A1936" t="s">
        <v>103</v>
      </c>
      <c r="B1936" t="s">
        <v>19</v>
      </c>
      <c r="C1936" t="s">
        <v>36</v>
      </c>
      <c r="D1936" t="s">
        <v>32</v>
      </c>
      <c r="E1936" t="s">
        <v>97</v>
      </c>
      <c r="F1936">
        <v>2.212618991422623E-2</v>
      </c>
      <c r="G1936">
        <v>36</v>
      </c>
      <c r="H1936">
        <v>162703114</v>
      </c>
    </row>
    <row r="1937" spans="1:8" hidden="1" x14ac:dyDescent="0.35">
      <c r="A1937" t="s">
        <v>103</v>
      </c>
      <c r="B1937" t="s">
        <v>19</v>
      </c>
      <c r="C1937" t="s">
        <v>36</v>
      </c>
      <c r="D1937" t="s">
        <v>32</v>
      </c>
      <c r="E1937" t="s">
        <v>98</v>
      </c>
      <c r="F1937">
        <v>1.598002604916339E-2</v>
      </c>
      <c r="G1937">
        <v>26</v>
      </c>
      <c r="H1937">
        <v>162703114</v>
      </c>
    </row>
    <row r="1938" spans="1:8" hidden="1" x14ac:dyDescent="0.35">
      <c r="A1938" t="s">
        <v>103</v>
      </c>
      <c r="B1938" t="s">
        <v>19</v>
      </c>
      <c r="C1938" t="s">
        <v>36</v>
      </c>
      <c r="D1938" t="s">
        <v>33</v>
      </c>
      <c r="E1938" t="s">
        <v>95</v>
      </c>
      <c r="F1938">
        <v>1.290694411663197E-2</v>
      </c>
      <c r="G1938">
        <v>21</v>
      </c>
      <c r="H1938">
        <v>162703114</v>
      </c>
    </row>
    <row r="1939" spans="1:8" hidden="1" x14ac:dyDescent="0.35">
      <c r="A1939" t="s">
        <v>103</v>
      </c>
      <c r="B1939" t="s">
        <v>19</v>
      </c>
      <c r="C1939" t="s">
        <v>36</v>
      </c>
      <c r="D1939" t="s">
        <v>33</v>
      </c>
      <c r="E1939" t="s">
        <v>96</v>
      </c>
      <c r="F1939">
        <v>1.290694411663197E-2</v>
      </c>
      <c r="G1939">
        <v>21</v>
      </c>
      <c r="H1939">
        <v>162703114</v>
      </c>
    </row>
    <row r="1940" spans="1:8" hidden="1" x14ac:dyDescent="0.35">
      <c r="A1940" t="s">
        <v>103</v>
      </c>
      <c r="B1940" t="s">
        <v>19</v>
      </c>
      <c r="C1940" t="s">
        <v>36</v>
      </c>
      <c r="D1940" t="s">
        <v>33</v>
      </c>
      <c r="E1940" t="s">
        <v>97</v>
      </c>
      <c r="F1940">
        <v>2.212618991422623E-2</v>
      </c>
      <c r="G1940">
        <v>36</v>
      </c>
      <c r="H1940">
        <v>162703114</v>
      </c>
    </row>
    <row r="1941" spans="1:8" hidden="1" x14ac:dyDescent="0.35">
      <c r="A1941" t="s">
        <v>103</v>
      </c>
      <c r="B1941" t="s">
        <v>19</v>
      </c>
      <c r="C1941" t="s">
        <v>36</v>
      </c>
      <c r="D1941" t="s">
        <v>33</v>
      </c>
      <c r="E1941" t="s">
        <v>98</v>
      </c>
      <c r="F1941">
        <v>1.598002604916339E-2</v>
      </c>
      <c r="G1941">
        <v>26</v>
      </c>
      <c r="H1941">
        <v>162703114</v>
      </c>
    </row>
    <row r="1942" spans="1:8" hidden="1" x14ac:dyDescent="0.35">
      <c r="A1942" t="s">
        <v>103</v>
      </c>
      <c r="B1942" t="s">
        <v>19</v>
      </c>
      <c r="C1942" t="s">
        <v>36</v>
      </c>
      <c r="D1942" t="s">
        <v>34</v>
      </c>
      <c r="E1942" t="s">
        <v>95</v>
      </c>
      <c r="F1942" t="s">
        <v>58</v>
      </c>
      <c r="G1942" t="s">
        <v>58</v>
      </c>
      <c r="H1942">
        <v>162703114</v>
      </c>
    </row>
    <row r="1943" spans="1:8" hidden="1" x14ac:dyDescent="0.35">
      <c r="A1943" t="s">
        <v>103</v>
      </c>
      <c r="B1943" t="s">
        <v>19</v>
      </c>
      <c r="C1943" t="s">
        <v>36</v>
      </c>
      <c r="D1943" t="s">
        <v>34</v>
      </c>
      <c r="E1943" t="s">
        <v>96</v>
      </c>
      <c r="F1943" t="s">
        <v>58</v>
      </c>
      <c r="G1943" t="s">
        <v>58</v>
      </c>
      <c r="H1943">
        <v>162703114</v>
      </c>
    </row>
    <row r="1944" spans="1:8" hidden="1" x14ac:dyDescent="0.35">
      <c r="A1944" t="s">
        <v>103</v>
      </c>
      <c r="B1944" t="s">
        <v>19</v>
      </c>
      <c r="C1944" t="s">
        <v>36</v>
      </c>
      <c r="D1944" t="s">
        <v>34</v>
      </c>
      <c r="E1944" t="s">
        <v>97</v>
      </c>
      <c r="F1944" t="s">
        <v>58</v>
      </c>
      <c r="G1944" t="s">
        <v>58</v>
      </c>
      <c r="H1944">
        <v>162703114</v>
      </c>
    </row>
    <row r="1945" spans="1:8" hidden="1" x14ac:dyDescent="0.35">
      <c r="A1945" t="s">
        <v>103</v>
      </c>
      <c r="B1945" t="s">
        <v>19</v>
      </c>
      <c r="C1945" t="s">
        <v>36</v>
      </c>
      <c r="D1945" t="s">
        <v>34</v>
      </c>
      <c r="E1945" t="s">
        <v>98</v>
      </c>
      <c r="F1945" t="s">
        <v>58</v>
      </c>
      <c r="G1945" t="s">
        <v>58</v>
      </c>
      <c r="H1945">
        <v>162703114</v>
      </c>
    </row>
    <row r="1946" spans="1:8" hidden="1" x14ac:dyDescent="0.35">
      <c r="A1946" t="s">
        <v>103</v>
      </c>
      <c r="B1946" t="s">
        <v>19</v>
      </c>
      <c r="C1946" t="s">
        <v>35</v>
      </c>
      <c r="D1946" t="s">
        <v>32</v>
      </c>
      <c r="E1946" t="s">
        <v>95</v>
      </c>
      <c r="F1946">
        <v>7.3753966380754085E-2</v>
      </c>
      <c r="G1946">
        <v>120</v>
      </c>
      <c r="H1946">
        <v>162703114</v>
      </c>
    </row>
    <row r="1947" spans="1:8" hidden="1" x14ac:dyDescent="0.35">
      <c r="A1947" t="s">
        <v>103</v>
      </c>
      <c r="B1947" t="s">
        <v>19</v>
      </c>
      <c r="C1947" t="s">
        <v>35</v>
      </c>
      <c r="D1947" t="s">
        <v>32</v>
      </c>
      <c r="E1947" t="s">
        <v>96</v>
      </c>
      <c r="F1947">
        <v>7.4983199153766653E-2</v>
      </c>
      <c r="G1947">
        <v>122</v>
      </c>
      <c r="H1947">
        <v>162703114</v>
      </c>
    </row>
    <row r="1948" spans="1:8" hidden="1" x14ac:dyDescent="0.35">
      <c r="A1948" t="s">
        <v>103</v>
      </c>
      <c r="B1948" t="s">
        <v>19</v>
      </c>
      <c r="C1948" t="s">
        <v>35</v>
      </c>
      <c r="D1948" t="s">
        <v>32</v>
      </c>
      <c r="E1948" t="s">
        <v>97</v>
      </c>
      <c r="F1948">
        <v>8.2358595791842071E-2</v>
      </c>
      <c r="G1948">
        <v>134</v>
      </c>
      <c r="H1948">
        <v>162703114</v>
      </c>
    </row>
    <row r="1949" spans="1:8" hidden="1" x14ac:dyDescent="0.35">
      <c r="A1949" t="s">
        <v>103</v>
      </c>
      <c r="B1949" t="s">
        <v>19</v>
      </c>
      <c r="C1949" t="s">
        <v>35</v>
      </c>
      <c r="D1949" t="s">
        <v>32</v>
      </c>
      <c r="E1949" t="s">
        <v>98</v>
      </c>
      <c r="F1949">
        <v>5.3471625626046709E-2</v>
      </c>
      <c r="G1949">
        <v>87</v>
      </c>
      <c r="H1949">
        <v>162703114</v>
      </c>
    </row>
    <row r="1950" spans="1:8" hidden="1" x14ac:dyDescent="0.35">
      <c r="A1950" t="s">
        <v>103</v>
      </c>
      <c r="B1950" t="s">
        <v>19</v>
      </c>
      <c r="C1950" t="s">
        <v>35</v>
      </c>
      <c r="D1950" t="s">
        <v>33</v>
      </c>
      <c r="E1950" t="s">
        <v>95</v>
      </c>
      <c r="F1950">
        <v>7.0066268061716383E-2</v>
      </c>
      <c r="G1950">
        <v>114</v>
      </c>
      <c r="H1950">
        <v>162703114</v>
      </c>
    </row>
    <row r="1951" spans="1:8" hidden="1" x14ac:dyDescent="0.35">
      <c r="A1951" t="s">
        <v>103</v>
      </c>
      <c r="B1951" t="s">
        <v>19</v>
      </c>
      <c r="C1951" t="s">
        <v>35</v>
      </c>
      <c r="D1951" t="s">
        <v>33</v>
      </c>
      <c r="E1951" t="s">
        <v>96</v>
      </c>
      <c r="F1951">
        <v>7.0680884448222667E-2</v>
      </c>
      <c r="G1951">
        <v>115</v>
      </c>
      <c r="H1951">
        <v>162703114</v>
      </c>
    </row>
    <row r="1952" spans="1:8" hidden="1" x14ac:dyDescent="0.35">
      <c r="A1952" t="s">
        <v>103</v>
      </c>
      <c r="B1952" t="s">
        <v>19</v>
      </c>
      <c r="C1952" t="s">
        <v>35</v>
      </c>
      <c r="D1952" t="s">
        <v>33</v>
      </c>
      <c r="E1952" t="s">
        <v>97</v>
      </c>
      <c r="F1952">
        <v>7.8056281086298071E-2</v>
      </c>
      <c r="G1952">
        <v>127</v>
      </c>
      <c r="H1952">
        <v>162703114</v>
      </c>
    </row>
    <row r="1953" spans="1:8" hidden="1" x14ac:dyDescent="0.35">
      <c r="A1953" t="s">
        <v>103</v>
      </c>
      <c r="B1953" t="s">
        <v>19</v>
      </c>
      <c r="C1953" t="s">
        <v>35</v>
      </c>
      <c r="D1953" t="s">
        <v>33</v>
      </c>
      <c r="E1953" t="s">
        <v>98</v>
      </c>
      <c r="F1953">
        <v>5.2242392853034149E-2</v>
      </c>
      <c r="G1953">
        <v>85</v>
      </c>
      <c r="H1953">
        <v>162703114</v>
      </c>
    </row>
    <row r="1954" spans="1:8" hidden="1" x14ac:dyDescent="0.35">
      <c r="A1954" t="s">
        <v>103</v>
      </c>
      <c r="B1954" t="s">
        <v>19</v>
      </c>
      <c r="C1954" t="s">
        <v>35</v>
      </c>
      <c r="D1954" t="s">
        <v>34</v>
      </c>
      <c r="E1954" t="s">
        <v>95</v>
      </c>
      <c r="F1954" t="s">
        <v>58</v>
      </c>
      <c r="G1954" t="s">
        <v>58</v>
      </c>
      <c r="H1954">
        <v>162703114</v>
      </c>
    </row>
    <row r="1955" spans="1:8" hidden="1" x14ac:dyDescent="0.35">
      <c r="A1955" t="s">
        <v>103</v>
      </c>
      <c r="B1955" t="s">
        <v>19</v>
      </c>
      <c r="C1955" t="s">
        <v>35</v>
      </c>
      <c r="D1955" t="s">
        <v>34</v>
      </c>
      <c r="E1955" t="s">
        <v>96</v>
      </c>
      <c r="F1955" t="s">
        <v>58</v>
      </c>
      <c r="G1955" t="s">
        <v>58</v>
      </c>
      <c r="H1955">
        <v>162703114</v>
      </c>
    </row>
    <row r="1956" spans="1:8" hidden="1" x14ac:dyDescent="0.35">
      <c r="A1956" t="s">
        <v>103</v>
      </c>
      <c r="B1956" t="s">
        <v>19</v>
      </c>
      <c r="C1956" t="s">
        <v>35</v>
      </c>
      <c r="D1956" t="s">
        <v>34</v>
      </c>
      <c r="E1956" t="s">
        <v>97</v>
      </c>
      <c r="F1956" t="s">
        <v>58</v>
      </c>
      <c r="G1956" t="s">
        <v>58</v>
      </c>
      <c r="H1956">
        <v>162703114</v>
      </c>
    </row>
    <row r="1957" spans="1:8" hidden="1" x14ac:dyDescent="0.35">
      <c r="A1957" t="s">
        <v>103</v>
      </c>
      <c r="B1957" t="s">
        <v>19</v>
      </c>
      <c r="C1957" t="s">
        <v>35</v>
      </c>
      <c r="D1957" t="s">
        <v>34</v>
      </c>
      <c r="E1957" t="s">
        <v>98</v>
      </c>
      <c r="F1957" t="s">
        <v>58</v>
      </c>
      <c r="G1957" t="s">
        <v>58</v>
      </c>
      <c r="H1957">
        <v>162703114</v>
      </c>
    </row>
    <row r="1958" spans="1:8" hidden="1" x14ac:dyDescent="0.35">
      <c r="A1958" t="s">
        <v>103</v>
      </c>
      <c r="B1958" t="s">
        <v>19</v>
      </c>
      <c r="C1958" t="s">
        <v>99</v>
      </c>
      <c r="D1958" t="s">
        <v>32</v>
      </c>
      <c r="E1958" t="s">
        <v>95</v>
      </c>
      <c r="F1958">
        <v>3.8720832349895901E-2</v>
      </c>
      <c r="G1958">
        <v>63</v>
      </c>
      <c r="H1958">
        <v>162703114</v>
      </c>
    </row>
    <row r="1959" spans="1:8" hidden="1" x14ac:dyDescent="0.35">
      <c r="A1959" t="s">
        <v>103</v>
      </c>
      <c r="B1959" t="s">
        <v>19</v>
      </c>
      <c r="C1959" t="s">
        <v>99</v>
      </c>
      <c r="D1959" t="s">
        <v>32</v>
      </c>
      <c r="E1959" t="s">
        <v>96</v>
      </c>
      <c r="F1959">
        <v>4.2408530668933603E-2</v>
      </c>
      <c r="G1959">
        <v>69</v>
      </c>
      <c r="H1959">
        <v>162703114</v>
      </c>
    </row>
    <row r="1960" spans="1:8" hidden="1" x14ac:dyDescent="0.35">
      <c r="A1960" t="s">
        <v>103</v>
      </c>
      <c r="B1960" t="s">
        <v>19</v>
      </c>
      <c r="C1960" t="s">
        <v>99</v>
      </c>
      <c r="D1960" t="s">
        <v>32</v>
      </c>
      <c r="E1960" t="s">
        <v>97</v>
      </c>
      <c r="F1960">
        <v>3.9335448736402177E-2</v>
      </c>
      <c r="G1960">
        <v>64</v>
      </c>
      <c r="H1960">
        <v>162703114</v>
      </c>
    </row>
    <row r="1961" spans="1:8" hidden="1" x14ac:dyDescent="0.35">
      <c r="A1961" t="s">
        <v>103</v>
      </c>
      <c r="B1961" t="s">
        <v>19</v>
      </c>
      <c r="C1961" t="s">
        <v>99</v>
      </c>
      <c r="D1961" t="s">
        <v>32</v>
      </c>
      <c r="E1961" t="s">
        <v>98</v>
      </c>
      <c r="F1961">
        <v>2.9501586552301642E-2</v>
      </c>
      <c r="G1961">
        <v>48</v>
      </c>
      <c r="H1961">
        <v>162703114</v>
      </c>
    </row>
    <row r="1962" spans="1:8" hidden="1" x14ac:dyDescent="0.35">
      <c r="A1962" t="s">
        <v>103</v>
      </c>
      <c r="B1962" t="s">
        <v>19</v>
      </c>
      <c r="C1962" t="s">
        <v>99</v>
      </c>
      <c r="D1962" t="s">
        <v>33</v>
      </c>
      <c r="E1962" t="s">
        <v>95</v>
      </c>
      <c r="F1962">
        <v>3.2574668484833057E-2</v>
      </c>
      <c r="G1962">
        <v>53</v>
      </c>
      <c r="H1962">
        <v>162703114</v>
      </c>
    </row>
    <row r="1963" spans="1:8" hidden="1" x14ac:dyDescent="0.35">
      <c r="A1963" t="s">
        <v>103</v>
      </c>
      <c r="B1963" t="s">
        <v>19</v>
      </c>
      <c r="C1963" t="s">
        <v>99</v>
      </c>
      <c r="D1963" t="s">
        <v>33</v>
      </c>
      <c r="E1963" t="s">
        <v>96</v>
      </c>
      <c r="F1963">
        <v>3.9335448736402177E-2</v>
      </c>
      <c r="G1963">
        <v>64</v>
      </c>
      <c r="H1963">
        <v>162703114</v>
      </c>
    </row>
    <row r="1964" spans="1:8" hidden="1" x14ac:dyDescent="0.35">
      <c r="A1964" t="s">
        <v>103</v>
      </c>
      <c r="B1964" t="s">
        <v>19</v>
      </c>
      <c r="C1964" t="s">
        <v>99</v>
      </c>
      <c r="D1964" t="s">
        <v>33</v>
      </c>
      <c r="E1964" t="s">
        <v>97</v>
      </c>
      <c r="F1964">
        <v>3.6262366803870773E-2</v>
      </c>
      <c r="G1964">
        <v>59</v>
      </c>
      <c r="H1964">
        <v>162703114</v>
      </c>
    </row>
    <row r="1965" spans="1:8" hidden="1" x14ac:dyDescent="0.35">
      <c r="A1965" t="s">
        <v>103</v>
      </c>
      <c r="B1965" t="s">
        <v>19</v>
      </c>
      <c r="C1965" t="s">
        <v>99</v>
      </c>
      <c r="D1965" t="s">
        <v>33</v>
      </c>
      <c r="E1965" t="s">
        <v>98</v>
      </c>
      <c r="F1965">
        <v>2.70431210062765E-2</v>
      </c>
      <c r="G1965">
        <v>44</v>
      </c>
      <c r="H1965">
        <v>162703114</v>
      </c>
    </row>
    <row r="1966" spans="1:8" hidden="1" x14ac:dyDescent="0.35">
      <c r="A1966" t="s">
        <v>103</v>
      </c>
      <c r="B1966" t="s">
        <v>19</v>
      </c>
      <c r="C1966" t="s">
        <v>99</v>
      </c>
      <c r="D1966" t="s">
        <v>34</v>
      </c>
      <c r="E1966" t="s">
        <v>95</v>
      </c>
      <c r="F1966">
        <v>6.1461638650628404E-3</v>
      </c>
      <c r="G1966">
        <v>10</v>
      </c>
      <c r="H1966">
        <v>162703114</v>
      </c>
    </row>
    <row r="1967" spans="1:8" hidden="1" x14ac:dyDescent="0.35">
      <c r="A1967" t="s">
        <v>103</v>
      </c>
      <c r="B1967" t="s">
        <v>19</v>
      </c>
      <c r="C1967" t="s">
        <v>99</v>
      </c>
      <c r="D1967" t="s">
        <v>34</v>
      </c>
      <c r="E1967" t="s">
        <v>96</v>
      </c>
      <c r="F1967" t="s">
        <v>58</v>
      </c>
      <c r="G1967" t="s">
        <v>58</v>
      </c>
      <c r="H1967">
        <v>162703114</v>
      </c>
    </row>
    <row r="1968" spans="1:8" hidden="1" x14ac:dyDescent="0.35">
      <c r="A1968" t="s">
        <v>103</v>
      </c>
      <c r="B1968" t="s">
        <v>19</v>
      </c>
      <c r="C1968" t="s">
        <v>99</v>
      </c>
      <c r="D1968" t="s">
        <v>34</v>
      </c>
      <c r="E1968" t="s">
        <v>97</v>
      </c>
      <c r="F1968" t="s">
        <v>58</v>
      </c>
      <c r="G1968" t="s">
        <v>58</v>
      </c>
      <c r="H1968">
        <v>162703114</v>
      </c>
    </row>
    <row r="1969" spans="1:8" hidden="1" x14ac:dyDescent="0.35">
      <c r="A1969" t="s">
        <v>103</v>
      </c>
      <c r="B1969" t="s">
        <v>19</v>
      </c>
      <c r="C1969" t="s">
        <v>99</v>
      </c>
      <c r="D1969" t="s">
        <v>34</v>
      </c>
      <c r="E1969" t="s">
        <v>98</v>
      </c>
      <c r="F1969" t="s">
        <v>58</v>
      </c>
      <c r="G1969" t="s">
        <v>58</v>
      </c>
      <c r="H1969">
        <v>162703114</v>
      </c>
    </row>
    <row r="1970" spans="1:8" hidden="1" x14ac:dyDescent="0.35">
      <c r="A1970" t="s">
        <v>103</v>
      </c>
      <c r="B1970" t="s">
        <v>20</v>
      </c>
      <c r="C1970" t="s">
        <v>32</v>
      </c>
      <c r="D1970" t="s">
        <v>32</v>
      </c>
      <c r="E1970" t="s">
        <v>95</v>
      </c>
      <c r="F1970">
        <v>0.15181024746705221</v>
      </c>
      <c r="G1970">
        <v>247</v>
      </c>
      <c r="H1970">
        <v>162703114</v>
      </c>
    </row>
    <row r="1971" spans="1:8" hidden="1" x14ac:dyDescent="0.35">
      <c r="A1971" t="s">
        <v>103</v>
      </c>
      <c r="B1971" t="s">
        <v>20</v>
      </c>
      <c r="C1971" t="s">
        <v>32</v>
      </c>
      <c r="D1971" t="s">
        <v>32</v>
      </c>
      <c r="E1971" t="s">
        <v>96</v>
      </c>
      <c r="F1971">
        <v>0.15734179494560871</v>
      </c>
      <c r="G1971">
        <v>256</v>
      </c>
      <c r="H1971">
        <v>162703114</v>
      </c>
    </row>
    <row r="1972" spans="1:8" hidden="1" x14ac:dyDescent="0.35">
      <c r="A1972" t="s">
        <v>103</v>
      </c>
      <c r="B1972" t="s">
        <v>20</v>
      </c>
      <c r="C1972" t="s">
        <v>32</v>
      </c>
      <c r="D1972" t="s">
        <v>32</v>
      </c>
      <c r="E1972" t="s">
        <v>97</v>
      </c>
      <c r="F1972">
        <v>0.16471719158368411</v>
      </c>
      <c r="G1972">
        <v>268</v>
      </c>
      <c r="H1972">
        <v>162703114</v>
      </c>
    </row>
    <row r="1973" spans="1:8" hidden="1" x14ac:dyDescent="0.35">
      <c r="A1973" t="s">
        <v>103</v>
      </c>
      <c r="B1973" t="s">
        <v>20</v>
      </c>
      <c r="C1973" t="s">
        <v>32</v>
      </c>
      <c r="D1973" t="s">
        <v>32</v>
      </c>
      <c r="E1973" t="s">
        <v>98</v>
      </c>
      <c r="F1973">
        <v>0.13091329032583851</v>
      </c>
      <c r="G1973">
        <v>213</v>
      </c>
      <c r="H1973">
        <v>162703114</v>
      </c>
    </row>
    <row r="1974" spans="1:8" hidden="1" x14ac:dyDescent="0.35">
      <c r="A1974" t="s">
        <v>103</v>
      </c>
      <c r="B1974" t="s">
        <v>20</v>
      </c>
      <c r="C1974" t="s">
        <v>32</v>
      </c>
      <c r="D1974" t="s">
        <v>33</v>
      </c>
      <c r="E1974" t="s">
        <v>95</v>
      </c>
      <c r="F1974">
        <v>0.14504946721548309</v>
      </c>
      <c r="G1974">
        <v>236</v>
      </c>
      <c r="H1974">
        <v>162703114</v>
      </c>
    </row>
    <row r="1975" spans="1:8" hidden="1" x14ac:dyDescent="0.35">
      <c r="A1975" t="s">
        <v>103</v>
      </c>
      <c r="B1975" t="s">
        <v>20</v>
      </c>
      <c r="C1975" t="s">
        <v>32</v>
      </c>
      <c r="D1975" t="s">
        <v>33</v>
      </c>
      <c r="E1975" t="s">
        <v>96</v>
      </c>
      <c r="F1975">
        <v>0.14996639830753331</v>
      </c>
      <c r="G1975">
        <v>244</v>
      </c>
      <c r="H1975">
        <v>162703114</v>
      </c>
    </row>
    <row r="1976" spans="1:8" hidden="1" x14ac:dyDescent="0.35">
      <c r="A1976" t="s">
        <v>103</v>
      </c>
      <c r="B1976" t="s">
        <v>20</v>
      </c>
      <c r="C1976" t="s">
        <v>32</v>
      </c>
      <c r="D1976" t="s">
        <v>33</v>
      </c>
      <c r="E1976" t="s">
        <v>97</v>
      </c>
      <c r="F1976">
        <v>0.15734179494560871</v>
      </c>
      <c r="G1976">
        <v>256</v>
      </c>
      <c r="H1976">
        <v>162703114</v>
      </c>
    </row>
    <row r="1977" spans="1:8" hidden="1" x14ac:dyDescent="0.35">
      <c r="A1977" t="s">
        <v>103</v>
      </c>
      <c r="B1977" t="s">
        <v>20</v>
      </c>
      <c r="C1977" t="s">
        <v>32</v>
      </c>
      <c r="D1977" t="s">
        <v>33</v>
      </c>
      <c r="E1977" t="s">
        <v>98</v>
      </c>
      <c r="F1977">
        <v>0.12722559200680081</v>
      </c>
      <c r="G1977">
        <v>207</v>
      </c>
      <c r="H1977">
        <v>162703114</v>
      </c>
    </row>
    <row r="1978" spans="1:8" hidden="1" x14ac:dyDescent="0.35">
      <c r="A1978" t="s">
        <v>103</v>
      </c>
      <c r="B1978" t="s">
        <v>20</v>
      </c>
      <c r="C1978" t="s">
        <v>32</v>
      </c>
      <c r="D1978" t="s">
        <v>34</v>
      </c>
      <c r="E1978" t="s">
        <v>95</v>
      </c>
      <c r="F1978">
        <v>6.760780251569125E-3</v>
      </c>
      <c r="G1978">
        <v>11</v>
      </c>
      <c r="H1978">
        <v>162703114</v>
      </c>
    </row>
    <row r="1979" spans="1:8" hidden="1" x14ac:dyDescent="0.35">
      <c r="A1979" t="s">
        <v>103</v>
      </c>
      <c r="B1979" t="s">
        <v>20</v>
      </c>
      <c r="C1979" t="s">
        <v>32</v>
      </c>
      <c r="D1979" t="s">
        <v>34</v>
      </c>
      <c r="E1979" t="s">
        <v>96</v>
      </c>
      <c r="F1979">
        <v>7.3753966380754087E-3</v>
      </c>
      <c r="G1979">
        <v>12</v>
      </c>
      <c r="H1979">
        <v>162703114</v>
      </c>
    </row>
    <row r="1980" spans="1:8" hidden="1" x14ac:dyDescent="0.35">
      <c r="A1980" t="s">
        <v>103</v>
      </c>
      <c r="B1980" t="s">
        <v>20</v>
      </c>
      <c r="C1980" t="s">
        <v>32</v>
      </c>
      <c r="D1980" t="s">
        <v>34</v>
      </c>
      <c r="E1980" t="s">
        <v>97</v>
      </c>
      <c r="F1980">
        <v>7.3753966380754087E-3</v>
      </c>
      <c r="G1980">
        <v>12</v>
      </c>
      <c r="H1980">
        <v>162703114</v>
      </c>
    </row>
    <row r="1981" spans="1:8" hidden="1" x14ac:dyDescent="0.35">
      <c r="A1981" t="s">
        <v>103</v>
      </c>
      <c r="B1981" t="s">
        <v>20</v>
      </c>
      <c r="C1981" t="s">
        <v>32</v>
      </c>
      <c r="D1981" t="s">
        <v>34</v>
      </c>
      <c r="E1981" t="s">
        <v>98</v>
      </c>
      <c r="F1981" t="s">
        <v>58</v>
      </c>
      <c r="G1981" t="s">
        <v>58</v>
      </c>
      <c r="H1981">
        <v>162703114</v>
      </c>
    </row>
    <row r="1982" spans="1:8" hidden="1" x14ac:dyDescent="0.35">
      <c r="A1982" t="s">
        <v>103</v>
      </c>
      <c r="B1982" t="s">
        <v>20</v>
      </c>
      <c r="C1982" t="s">
        <v>36</v>
      </c>
      <c r="D1982" t="s">
        <v>32</v>
      </c>
      <c r="E1982" t="s">
        <v>95</v>
      </c>
      <c r="F1982">
        <v>1.9053107981694808E-2</v>
      </c>
      <c r="G1982">
        <v>31</v>
      </c>
      <c r="H1982">
        <v>162703114</v>
      </c>
    </row>
    <row r="1983" spans="1:8" hidden="1" x14ac:dyDescent="0.35">
      <c r="A1983" t="s">
        <v>103</v>
      </c>
      <c r="B1983" t="s">
        <v>20</v>
      </c>
      <c r="C1983" t="s">
        <v>36</v>
      </c>
      <c r="D1983" t="s">
        <v>32</v>
      </c>
      <c r="E1983" t="s">
        <v>96</v>
      </c>
      <c r="F1983">
        <v>2.4584655460251362E-2</v>
      </c>
      <c r="G1983">
        <v>40</v>
      </c>
      <c r="H1983">
        <v>162703114</v>
      </c>
    </row>
    <row r="1984" spans="1:8" hidden="1" x14ac:dyDescent="0.35">
      <c r="A1984" t="s">
        <v>103</v>
      </c>
      <c r="B1984" t="s">
        <v>20</v>
      </c>
      <c r="C1984" t="s">
        <v>36</v>
      </c>
      <c r="D1984" t="s">
        <v>32</v>
      </c>
      <c r="E1984" t="s">
        <v>97</v>
      </c>
      <c r="F1984">
        <v>3.0116202938807918E-2</v>
      </c>
      <c r="G1984">
        <v>49</v>
      </c>
      <c r="H1984">
        <v>162703114</v>
      </c>
    </row>
    <row r="1985" spans="1:8" hidden="1" x14ac:dyDescent="0.35">
      <c r="A1985" t="s">
        <v>103</v>
      </c>
      <c r="B1985" t="s">
        <v>20</v>
      </c>
      <c r="C1985" t="s">
        <v>36</v>
      </c>
      <c r="D1985" t="s">
        <v>32</v>
      </c>
      <c r="E1985" t="s">
        <v>98</v>
      </c>
      <c r="F1985">
        <v>2.4584655460251362E-2</v>
      </c>
      <c r="G1985">
        <v>40</v>
      </c>
      <c r="H1985">
        <v>162703114</v>
      </c>
    </row>
    <row r="1986" spans="1:8" hidden="1" x14ac:dyDescent="0.35">
      <c r="A1986" t="s">
        <v>103</v>
      </c>
      <c r="B1986" t="s">
        <v>20</v>
      </c>
      <c r="C1986" t="s">
        <v>36</v>
      </c>
      <c r="D1986" t="s">
        <v>33</v>
      </c>
      <c r="E1986" t="s">
        <v>95</v>
      </c>
      <c r="F1986">
        <v>1.720925882217595E-2</v>
      </c>
      <c r="G1986">
        <v>28</v>
      </c>
      <c r="H1986">
        <v>162703114</v>
      </c>
    </row>
    <row r="1987" spans="1:8" hidden="1" x14ac:dyDescent="0.35">
      <c r="A1987" t="s">
        <v>103</v>
      </c>
      <c r="B1987" t="s">
        <v>20</v>
      </c>
      <c r="C1987" t="s">
        <v>36</v>
      </c>
      <c r="D1987" t="s">
        <v>33</v>
      </c>
      <c r="E1987" t="s">
        <v>96</v>
      </c>
      <c r="F1987">
        <v>2.3970039073745081E-2</v>
      </c>
      <c r="G1987">
        <v>39</v>
      </c>
      <c r="H1987">
        <v>162703114</v>
      </c>
    </row>
    <row r="1988" spans="1:8" hidden="1" x14ac:dyDescent="0.35">
      <c r="A1988" t="s">
        <v>103</v>
      </c>
      <c r="B1988" t="s">
        <v>20</v>
      </c>
      <c r="C1988" t="s">
        <v>36</v>
      </c>
      <c r="D1988" t="s">
        <v>33</v>
      </c>
      <c r="E1988" t="s">
        <v>97</v>
      </c>
      <c r="F1988">
        <v>2.827235377928906E-2</v>
      </c>
      <c r="G1988">
        <v>46</v>
      </c>
      <c r="H1988">
        <v>162703114</v>
      </c>
    </row>
    <row r="1989" spans="1:8" hidden="1" x14ac:dyDescent="0.35">
      <c r="A1989" t="s">
        <v>103</v>
      </c>
      <c r="B1989" t="s">
        <v>20</v>
      </c>
      <c r="C1989" t="s">
        <v>36</v>
      </c>
      <c r="D1989" t="s">
        <v>33</v>
      </c>
      <c r="E1989" t="s">
        <v>98</v>
      </c>
      <c r="F1989">
        <v>2.3355422687238791E-2</v>
      </c>
      <c r="G1989">
        <v>38</v>
      </c>
      <c r="H1989">
        <v>162703114</v>
      </c>
    </row>
    <row r="1990" spans="1:8" hidden="1" x14ac:dyDescent="0.35">
      <c r="A1990" t="s">
        <v>103</v>
      </c>
      <c r="B1990" t="s">
        <v>20</v>
      </c>
      <c r="C1990" t="s">
        <v>36</v>
      </c>
      <c r="D1990" t="s">
        <v>34</v>
      </c>
      <c r="E1990" t="s">
        <v>95</v>
      </c>
      <c r="F1990" t="s">
        <v>58</v>
      </c>
      <c r="G1990" t="s">
        <v>58</v>
      </c>
      <c r="H1990">
        <v>162703114</v>
      </c>
    </row>
    <row r="1991" spans="1:8" hidden="1" x14ac:dyDescent="0.35">
      <c r="A1991" t="s">
        <v>103</v>
      </c>
      <c r="B1991" t="s">
        <v>20</v>
      </c>
      <c r="C1991" t="s">
        <v>36</v>
      </c>
      <c r="D1991" t="s">
        <v>34</v>
      </c>
      <c r="E1991" t="s">
        <v>96</v>
      </c>
      <c r="F1991" t="s">
        <v>58</v>
      </c>
      <c r="G1991" t="s">
        <v>58</v>
      </c>
      <c r="H1991">
        <v>162703114</v>
      </c>
    </row>
    <row r="1992" spans="1:8" hidden="1" x14ac:dyDescent="0.35">
      <c r="A1992" t="s">
        <v>103</v>
      </c>
      <c r="B1992" t="s">
        <v>20</v>
      </c>
      <c r="C1992" t="s">
        <v>36</v>
      </c>
      <c r="D1992" t="s">
        <v>34</v>
      </c>
      <c r="E1992" t="s">
        <v>97</v>
      </c>
      <c r="F1992" t="s">
        <v>58</v>
      </c>
      <c r="G1992" t="s">
        <v>58</v>
      </c>
      <c r="H1992">
        <v>162703114</v>
      </c>
    </row>
    <row r="1993" spans="1:8" hidden="1" x14ac:dyDescent="0.35">
      <c r="A1993" t="s">
        <v>103</v>
      </c>
      <c r="B1993" t="s">
        <v>20</v>
      </c>
      <c r="C1993" t="s">
        <v>36</v>
      </c>
      <c r="D1993" t="s">
        <v>34</v>
      </c>
      <c r="E1993" t="s">
        <v>98</v>
      </c>
      <c r="F1993" t="s">
        <v>58</v>
      </c>
      <c r="G1993" t="s">
        <v>58</v>
      </c>
      <c r="H1993">
        <v>162703114</v>
      </c>
    </row>
    <row r="1994" spans="1:8" hidden="1" x14ac:dyDescent="0.35">
      <c r="A1994" t="s">
        <v>103</v>
      </c>
      <c r="B1994" t="s">
        <v>20</v>
      </c>
      <c r="C1994" t="s">
        <v>35</v>
      </c>
      <c r="D1994" t="s">
        <v>32</v>
      </c>
      <c r="E1994" t="s">
        <v>95</v>
      </c>
      <c r="F1994">
        <v>9.0348608816423759E-2</v>
      </c>
      <c r="G1994">
        <v>147</v>
      </c>
      <c r="H1994">
        <v>162703114</v>
      </c>
    </row>
    <row r="1995" spans="1:8" hidden="1" x14ac:dyDescent="0.35">
      <c r="A1995" t="s">
        <v>103</v>
      </c>
      <c r="B1995" t="s">
        <v>20</v>
      </c>
      <c r="C1995" t="s">
        <v>35</v>
      </c>
      <c r="D1995" t="s">
        <v>32</v>
      </c>
      <c r="E1995" t="s">
        <v>96</v>
      </c>
      <c r="F1995">
        <v>9.5265539908474028E-2</v>
      </c>
      <c r="G1995">
        <v>155</v>
      </c>
      <c r="H1995">
        <v>162703114</v>
      </c>
    </row>
    <row r="1996" spans="1:8" hidden="1" x14ac:dyDescent="0.35">
      <c r="A1996" t="s">
        <v>103</v>
      </c>
      <c r="B1996" t="s">
        <v>20</v>
      </c>
      <c r="C1996" t="s">
        <v>35</v>
      </c>
      <c r="D1996" t="s">
        <v>32</v>
      </c>
      <c r="E1996" t="s">
        <v>97</v>
      </c>
      <c r="F1996">
        <v>9.4036307135461475E-2</v>
      </c>
      <c r="G1996">
        <v>153</v>
      </c>
      <c r="H1996">
        <v>162703114</v>
      </c>
    </row>
    <row r="1997" spans="1:8" hidden="1" x14ac:dyDescent="0.35">
      <c r="A1997" t="s">
        <v>103</v>
      </c>
      <c r="B1997" t="s">
        <v>20</v>
      </c>
      <c r="C1997" t="s">
        <v>35</v>
      </c>
      <c r="D1997" t="s">
        <v>32</v>
      </c>
      <c r="E1997" t="s">
        <v>98</v>
      </c>
      <c r="F1997">
        <v>6.6993186129184965E-2</v>
      </c>
      <c r="G1997">
        <v>109</v>
      </c>
      <c r="H1997">
        <v>162703114</v>
      </c>
    </row>
    <row r="1998" spans="1:8" hidden="1" x14ac:dyDescent="0.35">
      <c r="A1998" t="s">
        <v>103</v>
      </c>
      <c r="B1998" t="s">
        <v>20</v>
      </c>
      <c r="C1998" t="s">
        <v>35</v>
      </c>
      <c r="D1998" t="s">
        <v>33</v>
      </c>
      <c r="E1998" t="s">
        <v>95</v>
      </c>
      <c r="F1998">
        <v>8.6660910497386057E-2</v>
      </c>
      <c r="G1998">
        <v>141</v>
      </c>
      <c r="H1998">
        <v>162703114</v>
      </c>
    </row>
    <row r="1999" spans="1:8" hidden="1" x14ac:dyDescent="0.35">
      <c r="A1999" t="s">
        <v>103</v>
      </c>
      <c r="B1999" t="s">
        <v>20</v>
      </c>
      <c r="C1999" t="s">
        <v>35</v>
      </c>
      <c r="D1999" t="s">
        <v>33</v>
      </c>
      <c r="E1999" t="s">
        <v>96</v>
      </c>
      <c r="F1999">
        <v>9.0348608816423759E-2</v>
      </c>
      <c r="G1999">
        <v>147</v>
      </c>
      <c r="H1999">
        <v>162703114</v>
      </c>
    </row>
    <row r="2000" spans="1:8" hidden="1" x14ac:dyDescent="0.35">
      <c r="A2000" t="s">
        <v>103</v>
      </c>
      <c r="B2000" t="s">
        <v>20</v>
      </c>
      <c r="C2000" t="s">
        <v>35</v>
      </c>
      <c r="D2000" t="s">
        <v>33</v>
      </c>
      <c r="E2000" t="s">
        <v>97</v>
      </c>
      <c r="F2000">
        <v>9.1577841589436326E-2</v>
      </c>
      <c r="G2000">
        <v>149</v>
      </c>
      <c r="H2000">
        <v>162703114</v>
      </c>
    </row>
    <row r="2001" spans="1:8" hidden="1" x14ac:dyDescent="0.35">
      <c r="A2001" t="s">
        <v>103</v>
      </c>
      <c r="B2001" t="s">
        <v>20</v>
      </c>
      <c r="C2001" t="s">
        <v>35</v>
      </c>
      <c r="D2001" t="s">
        <v>33</v>
      </c>
      <c r="E2001" t="s">
        <v>98</v>
      </c>
      <c r="F2001">
        <v>6.5763953356172397E-2</v>
      </c>
      <c r="G2001">
        <v>107</v>
      </c>
      <c r="H2001">
        <v>162703114</v>
      </c>
    </row>
    <row r="2002" spans="1:8" hidden="1" x14ac:dyDescent="0.35">
      <c r="A2002" t="s">
        <v>103</v>
      </c>
      <c r="B2002" t="s">
        <v>20</v>
      </c>
      <c r="C2002" t="s">
        <v>35</v>
      </c>
      <c r="D2002" t="s">
        <v>34</v>
      </c>
      <c r="E2002" t="s">
        <v>95</v>
      </c>
      <c r="F2002" t="s">
        <v>58</v>
      </c>
      <c r="G2002" t="s">
        <v>58</v>
      </c>
      <c r="H2002">
        <v>162703114</v>
      </c>
    </row>
    <row r="2003" spans="1:8" hidden="1" x14ac:dyDescent="0.35">
      <c r="A2003" t="s">
        <v>103</v>
      </c>
      <c r="B2003" t="s">
        <v>20</v>
      </c>
      <c r="C2003" t="s">
        <v>35</v>
      </c>
      <c r="D2003" t="s">
        <v>34</v>
      </c>
      <c r="E2003" t="s">
        <v>96</v>
      </c>
      <c r="F2003" t="s">
        <v>58</v>
      </c>
      <c r="G2003" t="s">
        <v>58</v>
      </c>
      <c r="H2003">
        <v>162703114</v>
      </c>
    </row>
    <row r="2004" spans="1:8" hidden="1" x14ac:dyDescent="0.35">
      <c r="A2004" t="s">
        <v>103</v>
      </c>
      <c r="B2004" t="s">
        <v>20</v>
      </c>
      <c r="C2004" t="s">
        <v>35</v>
      </c>
      <c r="D2004" t="s">
        <v>34</v>
      </c>
      <c r="E2004" t="s">
        <v>97</v>
      </c>
      <c r="F2004" t="s">
        <v>58</v>
      </c>
      <c r="G2004" t="s">
        <v>58</v>
      </c>
      <c r="H2004">
        <v>162703114</v>
      </c>
    </row>
    <row r="2005" spans="1:8" hidden="1" x14ac:dyDescent="0.35">
      <c r="A2005" t="s">
        <v>103</v>
      </c>
      <c r="B2005" t="s">
        <v>20</v>
      </c>
      <c r="C2005" t="s">
        <v>35</v>
      </c>
      <c r="D2005" t="s">
        <v>34</v>
      </c>
      <c r="E2005" t="s">
        <v>98</v>
      </c>
      <c r="F2005" t="s">
        <v>58</v>
      </c>
      <c r="G2005" t="s">
        <v>58</v>
      </c>
      <c r="H2005">
        <v>162703114</v>
      </c>
    </row>
    <row r="2006" spans="1:8" hidden="1" x14ac:dyDescent="0.35">
      <c r="A2006" t="s">
        <v>103</v>
      </c>
      <c r="B2006" t="s">
        <v>20</v>
      </c>
      <c r="C2006" t="s">
        <v>99</v>
      </c>
      <c r="D2006" t="s">
        <v>32</v>
      </c>
      <c r="E2006" t="s">
        <v>95</v>
      </c>
      <c r="F2006">
        <v>4.2408530668933603E-2</v>
      </c>
      <c r="G2006">
        <v>69</v>
      </c>
      <c r="H2006">
        <v>162703114</v>
      </c>
    </row>
    <row r="2007" spans="1:8" hidden="1" x14ac:dyDescent="0.35">
      <c r="A2007" t="s">
        <v>103</v>
      </c>
      <c r="B2007" t="s">
        <v>20</v>
      </c>
      <c r="C2007" t="s">
        <v>99</v>
      </c>
      <c r="D2007" t="s">
        <v>32</v>
      </c>
      <c r="E2007" t="s">
        <v>96</v>
      </c>
      <c r="F2007">
        <v>3.7491599576883333E-2</v>
      </c>
      <c r="G2007">
        <v>61</v>
      </c>
      <c r="H2007">
        <v>162703114</v>
      </c>
    </row>
    <row r="2008" spans="1:8" hidden="1" x14ac:dyDescent="0.35">
      <c r="A2008" t="s">
        <v>103</v>
      </c>
      <c r="B2008" t="s">
        <v>20</v>
      </c>
      <c r="C2008" t="s">
        <v>99</v>
      </c>
      <c r="D2008" t="s">
        <v>32</v>
      </c>
      <c r="E2008" t="s">
        <v>97</v>
      </c>
      <c r="F2008">
        <v>4.0564681509414752E-2</v>
      </c>
      <c r="G2008">
        <v>66</v>
      </c>
      <c r="H2008">
        <v>162703114</v>
      </c>
    </row>
    <row r="2009" spans="1:8" hidden="1" x14ac:dyDescent="0.35">
      <c r="A2009" t="s">
        <v>103</v>
      </c>
      <c r="B2009" t="s">
        <v>20</v>
      </c>
      <c r="C2009" t="s">
        <v>99</v>
      </c>
      <c r="D2009" t="s">
        <v>32</v>
      </c>
      <c r="E2009" t="s">
        <v>98</v>
      </c>
      <c r="F2009">
        <v>3.9335448736402177E-2</v>
      </c>
      <c r="G2009">
        <v>64</v>
      </c>
      <c r="H2009">
        <v>162703114</v>
      </c>
    </row>
    <row r="2010" spans="1:8" hidden="1" x14ac:dyDescent="0.35">
      <c r="A2010" t="s">
        <v>103</v>
      </c>
      <c r="B2010" t="s">
        <v>20</v>
      </c>
      <c r="C2010" t="s">
        <v>99</v>
      </c>
      <c r="D2010" t="s">
        <v>33</v>
      </c>
      <c r="E2010" t="s">
        <v>95</v>
      </c>
      <c r="F2010">
        <v>4.1179297895921042E-2</v>
      </c>
      <c r="G2010">
        <v>67</v>
      </c>
      <c r="H2010">
        <v>162703114</v>
      </c>
    </row>
    <row r="2011" spans="1:8" hidden="1" x14ac:dyDescent="0.35">
      <c r="A2011" t="s">
        <v>103</v>
      </c>
      <c r="B2011" t="s">
        <v>20</v>
      </c>
      <c r="C2011" t="s">
        <v>99</v>
      </c>
      <c r="D2011" t="s">
        <v>33</v>
      </c>
      <c r="E2011" t="s">
        <v>96</v>
      </c>
      <c r="F2011">
        <v>3.5647750417364482E-2</v>
      </c>
      <c r="G2011">
        <v>58</v>
      </c>
      <c r="H2011">
        <v>162703114</v>
      </c>
    </row>
    <row r="2012" spans="1:8" hidden="1" x14ac:dyDescent="0.35">
      <c r="A2012" t="s">
        <v>103</v>
      </c>
      <c r="B2012" t="s">
        <v>20</v>
      </c>
      <c r="C2012" t="s">
        <v>99</v>
      </c>
      <c r="D2012" t="s">
        <v>33</v>
      </c>
      <c r="E2012" t="s">
        <v>97</v>
      </c>
      <c r="F2012">
        <v>3.7491599576883333E-2</v>
      </c>
      <c r="G2012">
        <v>61</v>
      </c>
      <c r="H2012">
        <v>162703114</v>
      </c>
    </row>
    <row r="2013" spans="1:8" hidden="1" x14ac:dyDescent="0.35">
      <c r="A2013" t="s">
        <v>103</v>
      </c>
      <c r="B2013" t="s">
        <v>20</v>
      </c>
      <c r="C2013" t="s">
        <v>99</v>
      </c>
      <c r="D2013" t="s">
        <v>33</v>
      </c>
      <c r="E2013" t="s">
        <v>98</v>
      </c>
      <c r="F2013">
        <v>3.810621596338961E-2</v>
      </c>
      <c r="G2013">
        <v>62</v>
      </c>
      <c r="H2013">
        <v>162703114</v>
      </c>
    </row>
    <row r="2014" spans="1:8" hidden="1" x14ac:dyDescent="0.35">
      <c r="A2014" t="s">
        <v>103</v>
      </c>
      <c r="B2014" t="s">
        <v>20</v>
      </c>
      <c r="C2014" t="s">
        <v>99</v>
      </c>
      <c r="D2014" t="s">
        <v>34</v>
      </c>
      <c r="E2014" t="s">
        <v>95</v>
      </c>
      <c r="F2014" t="s">
        <v>58</v>
      </c>
      <c r="G2014" t="s">
        <v>58</v>
      </c>
      <c r="H2014">
        <v>162703114</v>
      </c>
    </row>
    <row r="2015" spans="1:8" hidden="1" x14ac:dyDescent="0.35">
      <c r="A2015" t="s">
        <v>103</v>
      </c>
      <c r="B2015" t="s">
        <v>20</v>
      </c>
      <c r="C2015" t="s">
        <v>99</v>
      </c>
      <c r="D2015" t="s">
        <v>34</v>
      </c>
      <c r="E2015" t="s">
        <v>96</v>
      </c>
      <c r="F2015" t="s">
        <v>58</v>
      </c>
      <c r="G2015" t="s">
        <v>58</v>
      </c>
      <c r="H2015">
        <v>162703114</v>
      </c>
    </row>
    <row r="2016" spans="1:8" hidden="1" x14ac:dyDescent="0.35">
      <c r="A2016" t="s">
        <v>103</v>
      </c>
      <c r="B2016" t="s">
        <v>20</v>
      </c>
      <c r="C2016" t="s">
        <v>99</v>
      </c>
      <c r="D2016" t="s">
        <v>34</v>
      </c>
      <c r="E2016" t="s">
        <v>97</v>
      </c>
      <c r="F2016" t="s">
        <v>58</v>
      </c>
      <c r="G2016" t="s">
        <v>58</v>
      </c>
      <c r="H2016">
        <v>162703114</v>
      </c>
    </row>
    <row r="2017" spans="1:8" hidden="1" x14ac:dyDescent="0.35">
      <c r="A2017" t="s">
        <v>103</v>
      </c>
      <c r="B2017" t="s">
        <v>20</v>
      </c>
      <c r="C2017" t="s">
        <v>99</v>
      </c>
      <c r="D2017" t="s">
        <v>34</v>
      </c>
      <c r="E2017" t="s">
        <v>98</v>
      </c>
      <c r="F2017" t="s">
        <v>58</v>
      </c>
      <c r="G2017" t="s">
        <v>58</v>
      </c>
      <c r="H2017">
        <v>162703114</v>
      </c>
    </row>
    <row r="2018" spans="1:8" hidden="1" x14ac:dyDescent="0.35">
      <c r="A2018" t="s">
        <v>103</v>
      </c>
      <c r="B2018" t="s">
        <v>21</v>
      </c>
      <c r="C2018" t="s">
        <v>32</v>
      </c>
      <c r="D2018" t="s">
        <v>32</v>
      </c>
      <c r="E2018" t="s">
        <v>95</v>
      </c>
      <c r="F2018">
        <v>0.2126572697311743</v>
      </c>
      <c r="G2018">
        <v>346</v>
      </c>
      <c r="H2018">
        <v>162703114</v>
      </c>
    </row>
    <row r="2019" spans="1:8" hidden="1" x14ac:dyDescent="0.35">
      <c r="A2019" t="s">
        <v>103</v>
      </c>
      <c r="B2019" t="s">
        <v>21</v>
      </c>
      <c r="C2019" t="s">
        <v>32</v>
      </c>
      <c r="D2019" t="s">
        <v>32</v>
      </c>
      <c r="E2019" t="s">
        <v>96</v>
      </c>
      <c r="F2019">
        <v>0.2040526403200863</v>
      </c>
      <c r="G2019">
        <v>332</v>
      </c>
      <c r="H2019">
        <v>162703114</v>
      </c>
    </row>
    <row r="2020" spans="1:8" hidden="1" x14ac:dyDescent="0.35">
      <c r="A2020" t="s">
        <v>103</v>
      </c>
      <c r="B2020" t="s">
        <v>21</v>
      </c>
      <c r="C2020" t="s">
        <v>32</v>
      </c>
      <c r="D2020" t="s">
        <v>32</v>
      </c>
      <c r="E2020" t="s">
        <v>97</v>
      </c>
      <c r="F2020">
        <v>0.2022087911605675</v>
      </c>
      <c r="G2020">
        <v>329</v>
      </c>
      <c r="H2020">
        <v>162703114</v>
      </c>
    </row>
    <row r="2021" spans="1:8" hidden="1" x14ac:dyDescent="0.35">
      <c r="A2021" t="s">
        <v>103</v>
      </c>
      <c r="B2021" t="s">
        <v>21</v>
      </c>
      <c r="C2021" t="s">
        <v>32</v>
      </c>
      <c r="D2021" t="s">
        <v>32</v>
      </c>
      <c r="E2021" t="s">
        <v>98</v>
      </c>
      <c r="F2021">
        <v>0.1462786999884956</v>
      </c>
      <c r="G2021">
        <v>238</v>
      </c>
      <c r="H2021">
        <v>162703114</v>
      </c>
    </row>
    <row r="2022" spans="1:8" hidden="1" x14ac:dyDescent="0.35">
      <c r="A2022" t="s">
        <v>103</v>
      </c>
      <c r="B2022" t="s">
        <v>21</v>
      </c>
      <c r="C2022" t="s">
        <v>32</v>
      </c>
      <c r="D2022" t="s">
        <v>33</v>
      </c>
      <c r="E2022" t="s">
        <v>95</v>
      </c>
      <c r="F2022">
        <v>0.20097955838755491</v>
      </c>
      <c r="G2022">
        <v>327</v>
      </c>
      <c r="H2022">
        <v>162703114</v>
      </c>
    </row>
    <row r="2023" spans="1:8" hidden="1" x14ac:dyDescent="0.35">
      <c r="A2023" t="s">
        <v>103</v>
      </c>
      <c r="B2023" t="s">
        <v>21</v>
      </c>
      <c r="C2023" t="s">
        <v>32</v>
      </c>
      <c r="D2023" t="s">
        <v>33</v>
      </c>
      <c r="E2023" t="s">
        <v>96</v>
      </c>
      <c r="F2023">
        <v>0.19483339452249199</v>
      </c>
      <c r="G2023">
        <v>317</v>
      </c>
      <c r="H2023">
        <v>162703114</v>
      </c>
    </row>
    <row r="2024" spans="1:8" hidden="1" x14ac:dyDescent="0.35">
      <c r="A2024" t="s">
        <v>103</v>
      </c>
      <c r="B2024" t="s">
        <v>21</v>
      </c>
      <c r="C2024" t="s">
        <v>32</v>
      </c>
      <c r="D2024" t="s">
        <v>33</v>
      </c>
      <c r="E2024" t="s">
        <v>97</v>
      </c>
      <c r="F2024">
        <v>0.1899164634304418</v>
      </c>
      <c r="G2024">
        <v>309</v>
      </c>
      <c r="H2024">
        <v>162703114</v>
      </c>
    </row>
    <row r="2025" spans="1:8" hidden="1" x14ac:dyDescent="0.35">
      <c r="A2025" t="s">
        <v>103</v>
      </c>
      <c r="B2025" t="s">
        <v>21</v>
      </c>
      <c r="C2025" t="s">
        <v>32</v>
      </c>
      <c r="D2025" t="s">
        <v>33</v>
      </c>
      <c r="E2025" t="s">
        <v>98</v>
      </c>
      <c r="F2025">
        <v>0.13951791973692651</v>
      </c>
      <c r="G2025">
        <v>227</v>
      </c>
      <c r="H2025">
        <v>162703114</v>
      </c>
    </row>
    <row r="2026" spans="1:8" hidden="1" x14ac:dyDescent="0.35">
      <c r="A2026" t="s">
        <v>103</v>
      </c>
      <c r="B2026" t="s">
        <v>21</v>
      </c>
      <c r="C2026" t="s">
        <v>32</v>
      </c>
      <c r="D2026" t="s">
        <v>34</v>
      </c>
      <c r="E2026" t="s">
        <v>95</v>
      </c>
      <c r="F2026">
        <v>1.1677711343619401E-2</v>
      </c>
      <c r="G2026">
        <v>19</v>
      </c>
      <c r="H2026">
        <v>162703114</v>
      </c>
    </row>
    <row r="2027" spans="1:8" hidden="1" x14ac:dyDescent="0.35">
      <c r="A2027" t="s">
        <v>103</v>
      </c>
      <c r="B2027" t="s">
        <v>21</v>
      </c>
      <c r="C2027" t="s">
        <v>32</v>
      </c>
      <c r="D2027" t="s">
        <v>34</v>
      </c>
      <c r="E2027" t="s">
        <v>96</v>
      </c>
      <c r="F2027">
        <v>9.2192457975942606E-3</v>
      </c>
      <c r="G2027">
        <v>15</v>
      </c>
      <c r="H2027">
        <v>162703114</v>
      </c>
    </row>
    <row r="2028" spans="1:8" hidden="1" x14ac:dyDescent="0.35">
      <c r="A2028" t="s">
        <v>103</v>
      </c>
      <c r="B2028" t="s">
        <v>21</v>
      </c>
      <c r="C2028" t="s">
        <v>32</v>
      </c>
      <c r="D2028" t="s">
        <v>34</v>
      </c>
      <c r="E2028" t="s">
        <v>97</v>
      </c>
      <c r="F2028">
        <v>1.2292327730125681E-2</v>
      </c>
      <c r="G2028">
        <v>20</v>
      </c>
      <c r="H2028">
        <v>162703114</v>
      </c>
    </row>
    <row r="2029" spans="1:8" hidden="1" x14ac:dyDescent="0.35">
      <c r="A2029" t="s">
        <v>103</v>
      </c>
      <c r="B2029" t="s">
        <v>21</v>
      </c>
      <c r="C2029" t="s">
        <v>32</v>
      </c>
      <c r="D2029" t="s">
        <v>34</v>
      </c>
      <c r="E2029" t="s">
        <v>98</v>
      </c>
      <c r="F2029">
        <v>6.760780251569125E-3</v>
      </c>
      <c r="G2029">
        <v>11</v>
      </c>
      <c r="H2029">
        <v>162703114</v>
      </c>
    </row>
    <row r="2030" spans="1:8" hidden="1" x14ac:dyDescent="0.35">
      <c r="A2030" t="s">
        <v>103</v>
      </c>
      <c r="B2030" t="s">
        <v>21</v>
      </c>
      <c r="C2030" t="s">
        <v>36</v>
      </c>
      <c r="D2030" t="s">
        <v>32</v>
      </c>
      <c r="E2030" t="s">
        <v>95</v>
      </c>
      <c r="F2030">
        <v>2.5199271846757649E-2</v>
      </c>
      <c r="G2030">
        <v>41</v>
      </c>
      <c r="H2030">
        <v>162703114</v>
      </c>
    </row>
    <row r="2031" spans="1:8" hidden="1" x14ac:dyDescent="0.35">
      <c r="A2031" t="s">
        <v>103</v>
      </c>
      <c r="B2031" t="s">
        <v>21</v>
      </c>
      <c r="C2031" t="s">
        <v>36</v>
      </c>
      <c r="D2031" t="s">
        <v>32</v>
      </c>
      <c r="E2031" t="s">
        <v>96</v>
      </c>
      <c r="F2031">
        <v>2.0282340754707369E-2</v>
      </c>
      <c r="G2031">
        <v>33</v>
      </c>
      <c r="H2031">
        <v>162703114</v>
      </c>
    </row>
    <row r="2032" spans="1:8" hidden="1" x14ac:dyDescent="0.35">
      <c r="A2032" t="s">
        <v>103</v>
      </c>
      <c r="B2032" t="s">
        <v>21</v>
      </c>
      <c r="C2032" t="s">
        <v>36</v>
      </c>
      <c r="D2032" t="s">
        <v>32</v>
      </c>
      <c r="E2032" t="s">
        <v>97</v>
      </c>
      <c r="F2032">
        <v>3.7491599576883333E-2</v>
      </c>
      <c r="G2032">
        <v>61</v>
      </c>
      <c r="H2032">
        <v>162703114</v>
      </c>
    </row>
    <row r="2033" spans="1:8" hidden="1" x14ac:dyDescent="0.35">
      <c r="A2033" t="s">
        <v>103</v>
      </c>
      <c r="B2033" t="s">
        <v>21</v>
      </c>
      <c r="C2033" t="s">
        <v>36</v>
      </c>
      <c r="D2033" t="s">
        <v>32</v>
      </c>
      <c r="E2033" t="s">
        <v>98</v>
      </c>
      <c r="F2033">
        <v>2.4584655460251362E-2</v>
      </c>
      <c r="G2033">
        <v>40</v>
      </c>
      <c r="H2033">
        <v>162703114</v>
      </c>
    </row>
    <row r="2034" spans="1:8" hidden="1" x14ac:dyDescent="0.35">
      <c r="A2034" t="s">
        <v>103</v>
      </c>
      <c r="B2034" t="s">
        <v>21</v>
      </c>
      <c r="C2034" t="s">
        <v>36</v>
      </c>
      <c r="D2034" t="s">
        <v>33</v>
      </c>
      <c r="E2034" t="s">
        <v>95</v>
      </c>
      <c r="F2034">
        <v>2.3970039073745081E-2</v>
      </c>
      <c r="G2034">
        <v>39</v>
      </c>
      <c r="H2034">
        <v>162703114</v>
      </c>
    </row>
    <row r="2035" spans="1:8" hidden="1" x14ac:dyDescent="0.35">
      <c r="A2035" t="s">
        <v>103</v>
      </c>
      <c r="B2035" t="s">
        <v>21</v>
      </c>
      <c r="C2035" t="s">
        <v>36</v>
      </c>
      <c r="D2035" t="s">
        <v>33</v>
      </c>
      <c r="E2035" t="s">
        <v>96</v>
      </c>
      <c r="F2035">
        <v>1.9667724368201089E-2</v>
      </c>
      <c r="G2035">
        <v>32</v>
      </c>
      <c r="H2035">
        <v>162703114</v>
      </c>
    </row>
    <row r="2036" spans="1:8" hidden="1" x14ac:dyDescent="0.35">
      <c r="A2036" t="s">
        <v>103</v>
      </c>
      <c r="B2036" t="s">
        <v>21</v>
      </c>
      <c r="C2036" t="s">
        <v>36</v>
      </c>
      <c r="D2036" t="s">
        <v>33</v>
      </c>
      <c r="E2036" t="s">
        <v>97</v>
      </c>
      <c r="F2036">
        <v>3.5647750417364482E-2</v>
      </c>
      <c r="G2036">
        <v>58</v>
      </c>
      <c r="H2036">
        <v>162703114</v>
      </c>
    </row>
    <row r="2037" spans="1:8" hidden="1" x14ac:dyDescent="0.35">
      <c r="A2037" t="s">
        <v>103</v>
      </c>
      <c r="B2037" t="s">
        <v>21</v>
      </c>
      <c r="C2037" t="s">
        <v>36</v>
      </c>
      <c r="D2037" t="s">
        <v>33</v>
      </c>
      <c r="E2037" t="s">
        <v>98</v>
      </c>
      <c r="F2037">
        <v>2.3970039073745081E-2</v>
      </c>
      <c r="G2037">
        <v>39</v>
      </c>
      <c r="H2037">
        <v>162703114</v>
      </c>
    </row>
    <row r="2038" spans="1:8" hidden="1" x14ac:dyDescent="0.35">
      <c r="A2038" t="s">
        <v>103</v>
      </c>
      <c r="B2038" t="s">
        <v>21</v>
      </c>
      <c r="C2038" t="s">
        <v>36</v>
      </c>
      <c r="D2038" t="s">
        <v>34</v>
      </c>
      <c r="E2038" t="s">
        <v>95</v>
      </c>
      <c r="F2038" t="s">
        <v>58</v>
      </c>
      <c r="G2038" t="s">
        <v>58</v>
      </c>
      <c r="H2038">
        <v>162703114</v>
      </c>
    </row>
    <row r="2039" spans="1:8" hidden="1" x14ac:dyDescent="0.35">
      <c r="A2039" t="s">
        <v>103</v>
      </c>
      <c r="B2039" t="s">
        <v>21</v>
      </c>
      <c r="C2039" t="s">
        <v>36</v>
      </c>
      <c r="D2039" t="s">
        <v>34</v>
      </c>
      <c r="E2039" t="s">
        <v>96</v>
      </c>
      <c r="F2039" t="s">
        <v>58</v>
      </c>
      <c r="G2039" t="s">
        <v>58</v>
      </c>
      <c r="H2039">
        <v>162703114</v>
      </c>
    </row>
    <row r="2040" spans="1:8" hidden="1" x14ac:dyDescent="0.35">
      <c r="A2040" t="s">
        <v>103</v>
      </c>
      <c r="B2040" t="s">
        <v>21</v>
      </c>
      <c r="C2040" t="s">
        <v>36</v>
      </c>
      <c r="D2040" t="s">
        <v>34</v>
      </c>
      <c r="E2040" t="s">
        <v>97</v>
      </c>
      <c r="F2040" t="s">
        <v>58</v>
      </c>
      <c r="G2040" t="s">
        <v>58</v>
      </c>
      <c r="H2040">
        <v>162703114</v>
      </c>
    </row>
    <row r="2041" spans="1:8" hidden="1" x14ac:dyDescent="0.35">
      <c r="A2041" t="s">
        <v>103</v>
      </c>
      <c r="B2041" t="s">
        <v>21</v>
      </c>
      <c r="C2041" t="s">
        <v>36</v>
      </c>
      <c r="D2041" t="s">
        <v>34</v>
      </c>
      <c r="E2041" t="s">
        <v>98</v>
      </c>
      <c r="F2041" t="s">
        <v>58</v>
      </c>
      <c r="G2041" t="s">
        <v>58</v>
      </c>
      <c r="H2041">
        <v>162703114</v>
      </c>
    </row>
    <row r="2042" spans="1:8" hidden="1" x14ac:dyDescent="0.35">
      <c r="A2042" t="s">
        <v>103</v>
      </c>
      <c r="B2042" t="s">
        <v>21</v>
      </c>
      <c r="C2042" t="s">
        <v>35</v>
      </c>
      <c r="D2042" t="s">
        <v>32</v>
      </c>
      <c r="E2042" t="s">
        <v>95</v>
      </c>
      <c r="F2042">
        <v>0.1376740705774076</v>
      </c>
      <c r="G2042">
        <v>224</v>
      </c>
      <c r="H2042">
        <v>162703114</v>
      </c>
    </row>
    <row r="2043" spans="1:8" hidden="1" x14ac:dyDescent="0.35">
      <c r="A2043" t="s">
        <v>103</v>
      </c>
      <c r="B2043" t="s">
        <v>21</v>
      </c>
      <c r="C2043" t="s">
        <v>35</v>
      </c>
      <c r="D2043" t="s">
        <v>32</v>
      </c>
      <c r="E2043" t="s">
        <v>96</v>
      </c>
      <c r="F2043">
        <v>0.1223086609147505</v>
      </c>
      <c r="G2043">
        <v>199</v>
      </c>
      <c r="H2043">
        <v>162703114</v>
      </c>
    </row>
    <row r="2044" spans="1:8" hidden="1" x14ac:dyDescent="0.35">
      <c r="A2044" t="s">
        <v>103</v>
      </c>
      <c r="B2044" t="s">
        <v>21</v>
      </c>
      <c r="C2044" t="s">
        <v>35</v>
      </c>
      <c r="D2044" t="s">
        <v>32</v>
      </c>
      <c r="E2044" t="s">
        <v>97</v>
      </c>
      <c r="F2044">
        <v>0.11001633318462491</v>
      </c>
      <c r="G2044">
        <v>179</v>
      </c>
      <c r="H2044">
        <v>162703114</v>
      </c>
    </row>
    <row r="2045" spans="1:8" hidden="1" x14ac:dyDescent="0.35">
      <c r="A2045" t="s">
        <v>103</v>
      </c>
      <c r="B2045" t="s">
        <v>21</v>
      </c>
      <c r="C2045" t="s">
        <v>35</v>
      </c>
      <c r="D2045" t="s">
        <v>32</v>
      </c>
      <c r="E2045" t="s">
        <v>98</v>
      </c>
      <c r="F2045">
        <v>7.0066268061716383E-2</v>
      </c>
      <c r="G2045">
        <v>114</v>
      </c>
      <c r="H2045">
        <v>162703114</v>
      </c>
    </row>
    <row r="2046" spans="1:8" hidden="1" x14ac:dyDescent="0.35">
      <c r="A2046" t="s">
        <v>103</v>
      </c>
      <c r="B2046" t="s">
        <v>21</v>
      </c>
      <c r="C2046" t="s">
        <v>35</v>
      </c>
      <c r="D2046" t="s">
        <v>33</v>
      </c>
      <c r="E2046" t="s">
        <v>95</v>
      </c>
      <c r="F2046">
        <v>0.13152790671234479</v>
      </c>
      <c r="G2046">
        <v>214</v>
      </c>
      <c r="H2046">
        <v>162703114</v>
      </c>
    </row>
    <row r="2047" spans="1:8" hidden="1" x14ac:dyDescent="0.35">
      <c r="A2047" t="s">
        <v>103</v>
      </c>
      <c r="B2047" t="s">
        <v>21</v>
      </c>
      <c r="C2047" t="s">
        <v>35</v>
      </c>
      <c r="D2047" t="s">
        <v>33</v>
      </c>
      <c r="E2047" t="s">
        <v>96</v>
      </c>
      <c r="F2047">
        <v>0.121079428141738</v>
      </c>
      <c r="G2047">
        <v>197</v>
      </c>
      <c r="H2047">
        <v>162703114</v>
      </c>
    </row>
    <row r="2048" spans="1:8" hidden="1" x14ac:dyDescent="0.35">
      <c r="A2048" t="s">
        <v>103</v>
      </c>
      <c r="B2048" t="s">
        <v>21</v>
      </c>
      <c r="C2048" t="s">
        <v>35</v>
      </c>
      <c r="D2048" t="s">
        <v>33</v>
      </c>
      <c r="E2048" t="s">
        <v>97</v>
      </c>
      <c r="F2048">
        <v>0.1020263201600432</v>
      </c>
      <c r="G2048">
        <v>166</v>
      </c>
      <c r="H2048">
        <v>162703114</v>
      </c>
    </row>
    <row r="2049" spans="1:8" hidden="1" x14ac:dyDescent="0.35">
      <c r="A2049" t="s">
        <v>103</v>
      </c>
      <c r="B2049" t="s">
        <v>21</v>
      </c>
      <c r="C2049" t="s">
        <v>35</v>
      </c>
      <c r="D2049" t="s">
        <v>33</v>
      </c>
      <c r="E2049" t="s">
        <v>98</v>
      </c>
      <c r="F2049">
        <v>6.6993186129184965E-2</v>
      </c>
      <c r="G2049">
        <v>109</v>
      </c>
      <c r="H2049">
        <v>162703114</v>
      </c>
    </row>
    <row r="2050" spans="1:8" hidden="1" x14ac:dyDescent="0.35">
      <c r="A2050" t="s">
        <v>103</v>
      </c>
      <c r="B2050" t="s">
        <v>21</v>
      </c>
      <c r="C2050" t="s">
        <v>35</v>
      </c>
      <c r="D2050" t="s">
        <v>34</v>
      </c>
      <c r="E2050" t="s">
        <v>95</v>
      </c>
      <c r="F2050">
        <v>6.1461638650628404E-3</v>
      </c>
      <c r="G2050">
        <v>10</v>
      </c>
      <c r="H2050">
        <v>162703114</v>
      </c>
    </row>
    <row r="2051" spans="1:8" hidden="1" x14ac:dyDescent="0.35">
      <c r="A2051" t="s">
        <v>103</v>
      </c>
      <c r="B2051" t="s">
        <v>21</v>
      </c>
      <c r="C2051" t="s">
        <v>35</v>
      </c>
      <c r="D2051" t="s">
        <v>34</v>
      </c>
      <c r="E2051" t="s">
        <v>96</v>
      </c>
      <c r="F2051" t="s">
        <v>58</v>
      </c>
      <c r="G2051" t="s">
        <v>58</v>
      </c>
      <c r="H2051">
        <v>162703114</v>
      </c>
    </row>
    <row r="2052" spans="1:8" hidden="1" x14ac:dyDescent="0.35">
      <c r="A2052" t="s">
        <v>103</v>
      </c>
      <c r="B2052" t="s">
        <v>21</v>
      </c>
      <c r="C2052" t="s">
        <v>35</v>
      </c>
      <c r="D2052" t="s">
        <v>34</v>
      </c>
      <c r="E2052" t="s">
        <v>97</v>
      </c>
      <c r="F2052">
        <v>7.9900130245816933E-3</v>
      </c>
      <c r="G2052">
        <v>13</v>
      </c>
      <c r="H2052">
        <v>162703114</v>
      </c>
    </row>
    <row r="2053" spans="1:8" hidden="1" x14ac:dyDescent="0.35">
      <c r="A2053" t="s">
        <v>103</v>
      </c>
      <c r="B2053" t="s">
        <v>21</v>
      </c>
      <c r="C2053" t="s">
        <v>35</v>
      </c>
      <c r="D2053" t="s">
        <v>34</v>
      </c>
      <c r="E2053" t="s">
        <v>98</v>
      </c>
      <c r="F2053" t="s">
        <v>58</v>
      </c>
      <c r="G2053" t="s">
        <v>58</v>
      </c>
      <c r="H2053">
        <v>162703114</v>
      </c>
    </row>
    <row r="2054" spans="1:8" hidden="1" x14ac:dyDescent="0.35">
      <c r="A2054" t="s">
        <v>103</v>
      </c>
      <c r="B2054" t="s">
        <v>21</v>
      </c>
      <c r="C2054" t="s">
        <v>99</v>
      </c>
      <c r="D2054" t="s">
        <v>32</v>
      </c>
      <c r="E2054" t="s">
        <v>95</v>
      </c>
      <c r="F2054">
        <v>4.9783927307009007E-2</v>
      </c>
      <c r="G2054">
        <v>81</v>
      </c>
      <c r="H2054">
        <v>162703114</v>
      </c>
    </row>
    <row r="2055" spans="1:8" hidden="1" x14ac:dyDescent="0.35">
      <c r="A2055" t="s">
        <v>103</v>
      </c>
      <c r="B2055" t="s">
        <v>21</v>
      </c>
      <c r="C2055" t="s">
        <v>99</v>
      </c>
      <c r="D2055" t="s">
        <v>32</v>
      </c>
      <c r="E2055" t="s">
        <v>96</v>
      </c>
      <c r="F2055">
        <v>6.1461638650628397E-2</v>
      </c>
      <c r="G2055">
        <v>100</v>
      </c>
      <c r="H2055">
        <v>162703114</v>
      </c>
    </row>
    <row r="2056" spans="1:8" hidden="1" x14ac:dyDescent="0.35">
      <c r="A2056" t="s">
        <v>103</v>
      </c>
      <c r="B2056" t="s">
        <v>21</v>
      </c>
      <c r="C2056" t="s">
        <v>99</v>
      </c>
      <c r="D2056" t="s">
        <v>32</v>
      </c>
      <c r="E2056" t="s">
        <v>97</v>
      </c>
      <c r="F2056">
        <v>5.4700858399059291E-2</v>
      </c>
      <c r="G2056">
        <v>89</v>
      </c>
      <c r="H2056">
        <v>162703114</v>
      </c>
    </row>
    <row r="2057" spans="1:8" hidden="1" x14ac:dyDescent="0.35">
      <c r="A2057" t="s">
        <v>103</v>
      </c>
      <c r="B2057" t="s">
        <v>21</v>
      </c>
      <c r="C2057" t="s">
        <v>99</v>
      </c>
      <c r="D2057" t="s">
        <v>32</v>
      </c>
      <c r="E2057" t="s">
        <v>98</v>
      </c>
      <c r="F2057">
        <v>5.1627776466527858E-2</v>
      </c>
      <c r="G2057">
        <v>84</v>
      </c>
      <c r="H2057">
        <v>162703114</v>
      </c>
    </row>
    <row r="2058" spans="1:8" hidden="1" x14ac:dyDescent="0.35">
      <c r="A2058" t="s">
        <v>103</v>
      </c>
      <c r="B2058" t="s">
        <v>21</v>
      </c>
      <c r="C2058" t="s">
        <v>99</v>
      </c>
      <c r="D2058" t="s">
        <v>33</v>
      </c>
      <c r="E2058" t="s">
        <v>95</v>
      </c>
      <c r="F2058">
        <v>4.5481612601465021E-2</v>
      </c>
      <c r="G2058">
        <v>74</v>
      </c>
      <c r="H2058">
        <v>162703114</v>
      </c>
    </row>
    <row r="2059" spans="1:8" hidden="1" x14ac:dyDescent="0.35">
      <c r="A2059" t="s">
        <v>103</v>
      </c>
      <c r="B2059" t="s">
        <v>21</v>
      </c>
      <c r="C2059" t="s">
        <v>99</v>
      </c>
      <c r="D2059" t="s">
        <v>33</v>
      </c>
      <c r="E2059" t="s">
        <v>96</v>
      </c>
      <c r="F2059">
        <v>5.4086242012553E-2</v>
      </c>
      <c r="G2059">
        <v>88</v>
      </c>
      <c r="H2059">
        <v>162703114</v>
      </c>
    </row>
    <row r="2060" spans="1:8" hidden="1" x14ac:dyDescent="0.35">
      <c r="A2060" t="s">
        <v>103</v>
      </c>
      <c r="B2060" t="s">
        <v>21</v>
      </c>
      <c r="C2060" t="s">
        <v>99</v>
      </c>
      <c r="D2060" t="s">
        <v>33</v>
      </c>
      <c r="E2060" t="s">
        <v>97</v>
      </c>
      <c r="F2060">
        <v>5.2242392853034149E-2</v>
      </c>
      <c r="G2060">
        <v>85</v>
      </c>
      <c r="H2060">
        <v>162703114</v>
      </c>
    </row>
    <row r="2061" spans="1:8" hidden="1" x14ac:dyDescent="0.35">
      <c r="A2061" t="s">
        <v>103</v>
      </c>
      <c r="B2061" t="s">
        <v>21</v>
      </c>
      <c r="C2061" t="s">
        <v>99</v>
      </c>
      <c r="D2061" t="s">
        <v>33</v>
      </c>
      <c r="E2061" t="s">
        <v>98</v>
      </c>
      <c r="F2061">
        <v>4.855469453399644E-2</v>
      </c>
      <c r="G2061">
        <v>79</v>
      </c>
      <c r="H2061">
        <v>162703114</v>
      </c>
    </row>
    <row r="2062" spans="1:8" hidden="1" x14ac:dyDescent="0.35">
      <c r="A2062" t="s">
        <v>103</v>
      </c>
      <c r="B2062" t="s">
        <v>21</v>
      </c>
      <c r="C2062" t="s">
        <v>99</v>
      </c>
      <c r="D2062" t="s">
        <v>34</v>
      </c>
      <c r="E2062" t="s">
        <v>95</v>
      </c>
      <c r="F2062" t="s">
        <v>58</v>
      </c>
      <c r="G2062" t="s">
        <v>58</v>
      </c>
      <c r="H2062">
        <v>162703114</v>
      </c>
    </row>
    <row r="2063" spans="1:8" hidden="1" x14ac:dyDescent="0.35">
      <c r="A2063" t="s">
        <v>103</v>
      </c>
      <c r="B2063" t="s">
        <v>21</v>
      </c>
      <c r="C2063" t="s">
        <v>99</v>
      </c>
      <c r="D2063" t="s">
        <v>34</v>
      </c>
      <c r="E2063" t="s">
        <v>96</v>
      </c>
      <c r="F2063">
        <v>7.3753966380754087E-3</v>
      </c>
      <c r="G2063">
        <v>12</v>
      </c>
      <c r="H2063">
        <v>162703114</v>
      </c>
    </row>
    <row r="2064" spans="1:8" hidden="1" x14ac:dyDescent="0.35">
      <c r="A2064" t="s">
        <v>103</v>
      </c>
      <c r="B2064" t="s">
        <v>21</v>
      </c>
      <c r="C2064" t="s">
        <v>99</v>
      </c>
      <c r="D2064" t="s">
        <v>34</v>
      </c>
      <c r="E2064" t="s">
        <v>97</v>
      </c>
      <c r="F2064" t="s">
        <v>58</v>
      </c>
      <c r="G2064" t="s">
        <v>58</v>
      </c>
      <c r="H2064">
        <v>162703114</v>
      </c>
    </row>
    <row r="2065" spans="1:8" hidden="1" x14ac:dyDescent="0.35">
      <c r="A2065" t="s">
        <v>103</v>
      </c>
      <c r="B2065" t="s">
        <v>21</v>
      </c>
      <c r="C2065" t="s">
        <v>99</v>
      </c>
      <c r="D2065" t="s">
        <v>34</v>
      </c>
      <c r="E2065" t="s">
        <v>98</v>
      </c>
      <c r="F2065" t="s">
        <v>58</v>
      </c>
      <c r="G2065" t="s">
        <v>58</v>
      </c>
      <c r="H2065">
        <v>162703114</v>
      </c>
    </row>
    <row r="2066" spans="1:8" hidden="1" x14ac:dyDescent="0.35">
      <c r="A2066" t="s">
        <v>103</v>
      </c>
      <c r="B2066" t="s">
        <v>22</v>
      </c>
      <c r="C2066" t="s">
        <v>32</v>
      </c>
      <c r="D2066" t="s">
        <v>32</v>
      </c>
      <c r="E2066" t="s">
        <v>95</v>
      </c>
      <c r="F2066">
        <v>0.28579661972542209</v>
      </c>
      <c r="G2066">
        <v>465</v>
      </c>
      <c r="H2066">
        <v>162703114</v>
      </c>
    </row>
    <row r="2067" spans="1:8" hidden="1" x14ac:dyDescent="0.35">
      <c r="A2067" t="s">
        <v>103</v>
      </c>
      <c r="B2067" t="s">
        <v>22</v>
      </c>
      <c r="C2067" t="s">
        <v>32</v>
      </c>
      <c r="D2067" t="s">
        <v>32</v>
      </c>
      <c r="E2067" t="s">
        <v>96</v>
      </c>
      <c r="F2067">
        <v>0.27104582644927128</v>
      </c>
      <c r="G2067">
        <v>441</v>
      </c>
      <c r="H2067">
        <v>162703114</v>
      </c>
    </row>
    <row r="2068" spans="1:8" hidden="1" x14ac:dyDescent="0.35">
      <c r="A2068" t="s">
        <v>103</v>
      </c>
      <c r="B2068" t="s">
        <v>22</v>
      </c>
      <c r="C2068" t="s">
        <v>32</v>
      </c>
      <c r="D2068" t="s">
        <v>32</v>
      </c>
      <c r="E2068" t="s">
        <v>97</v>
      </c>
      <c r="F2068">
        <v>0.20835495502563031</v>
      </c>
      <c r="G2068">
        <v>339</v>
      </c>
      <c r="H2068">
        <v>162703114</v>
      </c>
    </row>
    <row r="2069" spans="1:8" hidden="1" x14ac:dyDescent="0.35">
      <c r="A2069" t="s">
        <v>103</v>
      </c>
      <c r="B2069" t="s">
        <v>22</v>
      </c>
      <c r="C2069" t="s">
        <v>32</v>
      </c>
      <c r="D2069" t="s">
        <v>32</v>
      </c>
      <c r="E2069" t="s">
        <v>98</v>
      </c>
      <c r="F2069">
        <v>0.14504946721548309</v>
      </c>
      <c r="G2069">
        <v>236</v>
      </c>
      <c r="H2069">
        <v>162703114</v>
      </c>
    </row>
    <row r="2070" spans="1:8" hidden="1" x14ac:dyDescent="0.35">
      <c r="A2070" t="s">
        <v>103</v>
      </c>
      <c r="B2070" t="s">
        <v>22</v>
      </c>
      <c r="C2070" t="s">
        <v>32</v>
      </c>
      <c r="D2070" t="s">
        <v>33</v>
      </c>
      <c r="E2070" t="s">
        <v>95</v>
      </c>
      <c r="F2070">
        <v>0.27657737392782777</v>
      </c>
      <c r="G2070">
        <v>450</v>
      </c>
      <c r="H2070">
        <v>162703114</v>
      </c>
    </row>
    <row r="2071" spans="1:8" hidden="1" x14ac:dyDescent="0.35">
      <c r="A2071" t="s">
        <v>103</v>
      </c>
      <c r="B2071" t="s">
        <v>22</v>
      </c>
      <c r="C2071" t="s">
        <v>32</v>
      </c>
      <c r="D2071" t="s">
        <v>33</v>
      </c>
      <c r="E2071" t="s">
        <v>96</v>
      </c>
      <c r="F2071">
        <v>0.25936811510565189</v>
      </c>
      <c r="G2071">
        <v>422</v>
      </c>
      <c r="H2071">
        <v>162703114</v>
      </c>
    </row>
    <row r="2072" spans="1:8" hidden="1" x14ac:dyDescent="0.35">
      <c r="A2072" t="s">
        <v>103</v>
      </c>
      <c r="B2072" t="s">
        <v>22</v>
      </c>
      <c r="C2072" t="s">
        <v>32</v>
      </c>
      <c r="D2072" t="s">
        <v>33</v>
      </c>
      <c r="E2072" t="s">
        <v>97</v>
      </c>
      <c r="F2072">
        <v>0.20159417477406119</v>
      </c>
      <c r="G2072">
        <v>328</v>
      </c>
      <c r="H2072">
        <v>162703114</v>
      </c>
    </row>
    <row r="2073" spans="1:8" hidden="1" x14ac:dyDescent="0.35">
      <c r="A2073" t="s">
        <v>103</v>
      </c>
      <c r="B2073" t="s">
        <v>22</v>
      </c>
      <c r="C2073" t="s">
        <v>32</v>
      </c>
      <c r="D2073" t="s">
        <v>33</v>
      </c>
      <c r="E2073" t="s">
        <v>98</v>
      </c>
      <c r="F2073">
        <v>0.13644483780439509</v>
      </c>
      <c r="G2073">
        <v>222</v>
      </c>
      <c r="H2073">
        <v>162703114</v>
      </c>
    </row>
    <row r="2074" spans="1:8" hidden="1" x14ac:dyDescent="0.35">
      <c r="A2074" t="s">
        <v>103</v>
      </c>
      <c r="B2074" t="s">
        <v>22</v>
      </c>
      <c r="C2074" t="s">
        <v>32</v>
      </c>
      <c r="D2074" t="s">
        <v>34</v>
      </c>
      <c r="E2074" t="s">
        <v>95</v>
      </c>
      <c r="F2074">
        <v>9.2192457975942606E-3</v>
      </c>
      <c r="G2074">
        <v>15</v>
      </c>
      <c r="H2074">
        <v>162703114</v>
      </c>
    </row>
    <row r="2075" spans="1:8" hidden="1" x14ac:dyDescent="0.35">
      <c r="A2075" t="s">
        <v>103</v>
      </c>
      <c r="B2075" t="s">
        <v>22</v>
      </c>
      <c r="C2075" t="s">
        <v>32</v>
      </c>
      <c r="D2075" t="s">
        <v>34</v>
      </c>
      <c r="E2075" t="s">
        <v>96</v>
      </c>
      <c r="F2075">
        <v>1.1677711343619401E-2</v>
      </c>
      <c r="G2075">
        <v>19</v>
      </c>
      <c r="H2075">
        <v>162703114</v>
      </c>
    </row>
    <row r="2076" spans="1:8" hidden="1" x14ac:dyDescent="0.35">
      <c r="A2076" t="s">
        <v>103</v>
      </c>
      <c r="B2076" t="s">
        <v>22</v>
      </c>
      <c r="C2076" t="s">
        <v>32</v>
      </c>
      <c r="D2076" t="s">
        <v>34</v>
      </c>
      <c r="E2076" t="s">
        <v>97</v>
      </c>
      <c r="F2076">
        <v>6.760780251569125E-3</v>
      </c>
      <c r="G2076">
        <v>11</v>
      </c>
      <c r="H2076">
        <v>162703114</v>
      </c>
    </row>
    <row r="2077" spans="1:8" hidden="1" x14ac:dyDescent="0.35">
      <c r="A2077" t="s">
        <v>103</v>
      </c>
      <c r="B2077" t="s">
        <v>22</v>
      </c>
      <c r="C2077" t="s">
        <v>32</v>
      </c>
      <c r="D2077" t="s">
        <v>34</v>
      </c>
      <c r="E2077" t="s">
        <v>98</v>
      </c>
      <c r="F2077">
        <v>8.604629411087977E-3</v>
      </c>
      <c r="G2077">
        <v>14</v>
      </c>
      <c r="H2077">
        <v>162703114</v>
      </c>
    </row>
    <row r="2078" spans="1:8" hidden="1" x14ac:dyDescent="0.35">
      <c r="A2078" t="s">
        <v>103</v>
      </c>
      <c r="B2078" t="s">
        <v>22</v>
      </c>
      <c r="C2078" t="s">
        <v>36</v>
      </c>
      <c r="D2078" t="s">
        <v>32</v>
      </c>
      <c r="E2078" t="s">
        <v>95</v>
      </c>
      <c r="F2078">
        <v>2.8886970165795361E-2</v>
      </c>
      <c r="G2078">
        <v>47</v>
      </c>
      <c r="H2078">
        <v>162703114</v>
      </c>
    </row>
    <row r="2079" spans="1:8" hidden="1" x14ac:dyDescent="0.35">
      <c r="A2079" t="s">
        <v>103</v>
      </c>
      <c r="B2079" t="s">
        <v>22</v>
      </c>
      <c r="C2079" t="s">
        <v>36</v>
      </c>
      <c r="D2079" t="s">
        <v>32</v>
      </c>
      <c r="E2079" t="s">
        <v>96</v>
      </c>
      <c r="F2079">
        <v>3.6262366803870773E-2</v>
      </c>
      <c r="G2079">
        <v>59</v>
      </c>
      <c r="H2079">
        <v>162703114</v>
      </c>
    </row>
    <row r="2080" spans="1:8" hidden="1" x14ac:dyDescent="0.35">
      <c r="A2080" t="s">
        <v>103</v>
      </c>
      <c r="B2080" t="s">
        <v>22</v>
      </c>
      <c r="C2080" t="s">
        <v>36</v>
      </c>
      <c r="D2080" t="s">
        <v>32</v>
      </c>
      <c r="E2080" t="s">
        <v>97</v>
      </c>
      <c r="F2080">
        <v>2.5199271846757649E-2</v>
      </c>
      <c r="G2080">
        <v>41</v>
      </c>
      <c r="H2080">
        <v>162703114</v>
      </c>
    </row>
    <row r="2081" spans="1:8" hidden="1" x14ac:dyDescent="0.35">
      <c r="A2081" t="s">
        <v>103</v>
      </c>
      <c r="B2081" t="s">
        <v>22</v>
      </c>
      <c r="C2081" t="s">
        <v>36</v>
      </c>
      <c r="D2081" t="s">
        <v>32</v>
      </c>
      <c r="E2081" t="s">
        <v>98</v>
      </c>
      <c r="F2081">
        <v>2.5813888233263929E-2</v>
      </c>
      <c r="G2081">
        <v>42</v>
      </c>
      <c r="H2081">
        <v>162703114</v>
      </c>
    </row>
    <row r="2082" spans="1:8" hidden="1" x14ac:dyDescent="0.35">
      <c r="A2082" t="s">
        <v>103</v>
      </c>
      <c r="B2082" t="s">
        <v>22</v>
      </c>
      <c r="C2082" t="s">
        <v>36</v>
      </c>
      <c r="D2082" t="s">
        <v>33</v>
      </c>
      <c r="E2082" t="s">
        <v>95</v>
      </c>
      <c r="F2082">
        <v>2.827235377928906E-2</v>
      </c>
      <c r="G2082">
        <v>46</v>
      </c>
      <c r="H2082">
        <v>162703114</v>
      </c>
    </row>
    <row r="2083" spans="1:8" hidden="1" x14ac:dyDescent="0.35">
      <c r="A2083" t="s">
        <v>103</v>
      </c>
      <c r="B2083" t="s">
        <v>22</v>
      </c>
      <c r="C2083" t="s">
        <v>36</v>
      </c>
      <c r="D2083" t="s">
        <v>33</v>
      </c>
      <c r="E2083" t="s">
        <v>96</v>
      </c>
      <c r="F2083">
        <v>3.5033134030858191E-2</v>
      </c>
      <c r="G2083">
        <v>57</v>
      </c>
      <c r="H2083">
        <v>162703114</v>
      </c>
    </row>
    <row r="2084" spans="1:8" hidden="1" x14ac:dyDescent="0.35">
      <c r="A2084" t="s">
        <v>103</v>
      </c>
      <c r="B2084" t="s">
        <v>22</v>
      </c>
      <c r="C2084" t="s">
        <v>36</v>
      </c>
      <c r="D2084" t="s">
        <v>33</v>
      </c>
      <c r="E2084" t="s">
        <v>97</v>
      </c>
      <c r="F2084">
        <v>2.4584655460251362E-2</v>
      </c>
      <c r="G2084">
        <v>40</v>
      </c>
      <c r="H2084">
        <v>162703114</v>
      </c>
    </row>
    <row r="2085" spans="1:8" hidden="1" x14ac:dyDescent="0.35">
      <c r="A2085" t="s">
        <v>103</v>
      </c>
      <c r="B2085" t="s">
        <v>22</v>
      </c>
      <c r="C2085" t="s">
        <v>36</v>
      </c>
      <c r="D2085" t="s">
        <v>33</v>
      </c>
      <c r="E2085" t="s">
        <v>98</v>
      </c>
      <c r="F2085">
        <v>2.3970039073745081E-2</v>
      </c>
      <c r="G2085">
        <v>39</v>
      </c>
      <c r="H2085">
        <v>162703114</v>
      </c>
    </row>
    <row r="2086" spans="1:8" hidden="1" x14ac:dyDescent="0.35">
      <c r="A2086" t="s">
        <v>103</v>
      </c>
      <c r="B2086" t="s">
        <v>22</v>
      </c>
      <c r="C2086" t="s">
        <v>36</v>
      </c>
      <c r="D2086" t="s">
        <v>34</v>
      </c>
      <c r="E2086" t="s">
        <v>95</v>
      </c>
      <c r="F2086" t="s">
        <v>58</v>
      </c>
      <c r="G2086" t="s">
        <v>58</v>
      </c>
      <c r="H2086">
        <v>162703114</v>
      </c>
    </row>
    <row r="2087" spans="1:8" hidden="1" x14ac:dyDescent="0.35">
      <c r="A2087" t="s">
        <v>103</v>
      </c>
      <c r="B2087" t="s">
        <v>22</v>
      </c>
      <c r="C2087" t="s">
        <v>36</v>
      </c>
      <c r="D2087" t="s">
        <v>34</v>
      </c>
      <c r="E2087" t="s">
        <v>96</v>
      </c>
      <c r="F2087" t="s">
        <v>58</v>
      </c>
      <c r="G2087" t="s">
        <v>58</v>
      </c>
      <c r="H2087">
        <v>162703114</v>
      </c>
    </row>
    <row r="2088" spans="1:8" hidden="1" x14ac:dyDescent="0.35">
      <c r="A2088" t="s">
        <v>103</v>
      </c>
      <c r="B2088" t="s">
        <v>22</v>
      </c>
      <c r="C2088" t="s">
        <v>36</v>
      </c>
      <c r="D2088" t="s">
        <v>34</v>
      </c>
      <c r="E2088" t="s">
        <v>97</v>
      </c>
      <c r="F2088" t="s">
        <v>58</v>
      </c>
      <c r="G2088" t="s">
        <v>58</v>
      </c>
      <c r="H2088">
        <v>162703114</v>
      </c>
    </row>
    <row r="2089" spans="1:8" hidden="1" x14ac:dyDescent="0.35">
      <c r="A2089" t="s">
        <v>103</v>
      </c>
      <c r="B2089" t="s">
        <v>22</v>
      </c>
      <c r="C2089" t="s">
        <v>36</v>
      </c>
      <c r="D2089" t="s">
        <v>34</v>
      </c>
      <c r="E2089" t="s">
        <v>98</v>
      </c>
      <c r="F2089" t="s">
        <v>58</v>
      </c>
      <c r="G2089" t="s">
        <v>58</v>
      </c>
      <c r="H2089">
        <v>162703114</v>
      </c>
    </row>
    <row r="2090" spans="1:8" hidden="1" x14ac:dyDescent="0.35">
      <c r="A2090" t="s">
        <v>103</v>
      </c>
      <c r="B2090" t="s">
        <v>22</v>
      </c>
      <c r="C2090" t="s">
        <v>35</v>
      </c>
      <c r="D2090" t="s">
        <v>32</v>
      </c>
      <c r="E2090" t="s">
        <v>95</v>
      </c>
      <c r="F2090">
        <v>0.1862287651114041</v>
      </c>
      <c r="G2090">
        <v>303</v>
      </c>
      <c r="H2090">
        <v>162703114</v>
      </c>
    </row>
    <row r="2091" spans="1:8" hidden="1" x14ac:dyDescent="0.35">
      <c r="A2091" t="s">
        <v>103</v>
      </c>
      <c r="B2091" t="s">
        <v>22</v>
      </c>
      <c r="C2091" t="s">
        <v>35</v>
      </c>
      <c r="D2091" t="s">
        <v>32</v>
      </c>
      <c r="E2091" t="s">
        <v>96</v>
      </c>
      <c r="F2091">
        <v>0.17455105376778471</v>
      </c>
      <c r="G2091">
        <v>284</v>
      </c>
      <c r="H2091">
        <v>162703114</v>
      </c>
    </row>
    <row r="2092" spans="1:8" hidden="1" x14ac:dyDescent="0.35">
      <c r="A2092" t="s">
        <v>103</v>
      </c>
      <c r="B2092" t="s">
        <v>22</v>
      </c>
      <c r="C2092" t="s">
        <v>35</v>
      </c>
      <c r="D2092" t="s">
        <v>32</v>
      </c>
      <c r="E2092" t="s">
        <v>97</v>
      </c>
      <c r="F2092">
        <v>0.13828868696391389</v>
      </c>
      <c r="G2092">
        <v>225</v>
      </c>
      <c r="H2092">
        <v>162703114</v>
      </c>
    </row>
    <row r="2093" spans="1:8" hidden="1" x14ac:dyDescent="0.35">
      <c r="A2093" t="s">
        <v>103</v>
      </c>
      <c r="B2093" t="s">
        <v>22</v>
      </c>
      <c r="C2093" t="s">
        <v>35</v>
      </c>
      <c r="D2093" t="s">
        <v>32</v>
      </c>
      <c r="E2093" t="s">
        <v>98</v>
      </c>
      <c r="F2093">
        <v>8.3587828564854638E-2</v>
      </c>
      <c r="G2093">
        <v>136</v>
      </c>
      <c r="H2093">
        <v>162703114</v>
      </c>
    </row>
    <row r="2094" spans="1:8" hidden="1" x14ac:dyDescent="0.35">
      <c r="A2094" t="s">
        <v>103</v>
      </c>
      <c r="B2094" t="s">
        <v>22</v>
      </c>
      <c r="C2094" t="s">
        <v>35</v>
      </c>
      <c r="D2094" t="s">
        <v>33</v>
      </c>
      <c r="E2094" t="s">
        <v>95</v>
      </c>
      <c r="F2094">
        <v>0.1813118340193538</v>
      </c>
      <c r="G2094">
        <v>295</v>
      </c>
      <c r="H2094">
        <v>162703114</v>
      </c>
    </row>
    <row r="2095" spans="1:8" hidden="1" x14ac:dyDescent="0.35">
      <c r="A2095" t="s">
        <v>103</v>
      </c>
      <c r="B2095" t="s">
        <v>22</v>
      </c>
      <c r="C2095" t="s">
        <v>35</v>
      </c>
      <c r="D2095" t="s">
        <v>33</v>
      </c>
      <c r="E2095" t="s">
        <v>96</v>
      </c>
      <c r="F2095">
        <v>0.1690195062892281</v>
      </c>
      <c r="G2095">
        <v>275</v>
      </c>
      <c r="H2095">
        <v>162703114</v>
      </c>
    </row>
    <row r="2096" spans="1:8" hidden="1" x14ac:dyDescent="0.35">
      <c r="A2096" t="s">
        <v>103</v>
      </c>
      <c r="B2096" t="s">
        <v>22</v>
      </c>
      <c r="C2096" t="s">
        <v>35</v>
      </c>
      <c r="D2096" t="s">
        <v>33</v>
      </c>
      <c r="E2096" t="s">
        <v>97</v>
      </c>
      <c r="F2096">
        <v>0.13583022141788881</v>
      </c>
      <c r="G2096">
        <v>221</v>
      </c>
      <c r="H2096">
        <v>162703114</v>
      </c>
    </row>
    <row r="2097" spans="1:8" hidden="1" x14ac:dyDescent="0.35">
      <c r="A2097" t="s">
        <v>103</v>
      </c>
      <c r="B2097" t="s">
        <v>22</v>
      </c>
      <c r="C2097" t="s">
        <v>35</v>
      </c>
      <c r="D2097" t="s">
        <v>33</v>
      </c>
      <c r="E2097" t="s">
        <v>98</v>
      </c>
      <c r="F2097">
        <v>7.8056281086298071E-2</v>
      </c>
      <c r="G2097">
        <v>127</v>
      </c>
      <c r="H2097">
        <v>162703114</v>
      </c>
    </row>
    <row r="2098" spans="1:8" hidden="1" x14ac:dyDescent="0.35">
      <c r="A2098" t="s">
        <v>103</v>
      </c>
      <c r="B2098" t="s">
        <v>22</v>
      </c>
      <c r="C2098" t="s">
        <v>35</v>
      </c>
      <c r="D2098" t="s">
        <v>34</v>
      </c>
      <c r="E2098" t="s">
        <v>95</v>
      </c>
      <c r="F2098" t="s">
        <v>58</v>
      </c>
      <c r="G2098" t="s">
        <v>58</v>
      </c>
      <c r="H2098">
        <v>162703114</v>
      </c>
    </row>
    <row r="2099" spans="1:8" hidden="1" x14ac:dyDescent="0.35">
      <c r="A2099" t="s">
        <v>103</v>
      </c>
      <c r="B2099" t="s">
        <v>22</v>
      </c>
      <c r="C2099" t="s">
        <v>35</v>
      </c>
      <c r="D2099" t="s">
        <v>34</v>
      </c>
      <c r="E2099" t="s">
        <v>96</v>
      </c>
      <c r="F2099" t="s">
        <v>58</v>
      </c>
      <c r="G2099" t="s">
        <v>58</v>
      </c>
      <c r="H2099">
        <v>162703114</v>
      </c>
    </row>
    <row r="2100" spans="1:8" hidden="1" x14ac:dyDescent="0.35">
      <c r="A2100" t="s">
        <v>103</v>
      </c>
      <c r="B2100" t="s">
        <v>22</v>
      </c>
      <c r="C2100" t="s">
        <v>35</v>
      </c>
      <c r="D2100" t="s">
        <v>34</v>
      </c>
      <c r="E2100" t="s">
        <v>97</v>
      </c>
      <c r="F2100" t="s">
        <v>58</v>
      </c>
      <c r="G2100" t="s">
        <v>58</v>
      </c>
      <c r="H2100">
        <v>162703114</v>
      </c>
    </row>
    <row r="2101" spans="1:8" hidden="1" x14ac:dyDescent="0.35">
      <c r="A2101" t="s">
        <v>103</v>
      </c>
      <c r="B2101" t="s">
        <v>22</v>
      </c>
      <c r="C2101" t="s">
        <v>35</v>
      </c>
      <c r="D2101" t="s">
        <v>34</v>
      </c>
      <c r="E2101" t="s">
        <v>98</v>
      </c>
      <c r="F2101" t="s">
        <v>58</v>
      </c>
      <c r="G2101" t="s">
        <v>58</v>
      </c>
      <c r="H2101">
        <v>162703114</v>
      </c>
    </row>
    <row r="2102" spans="1:8" hidden="1" x14ac:dyDescent="0.35">
      <c r="A2102" t="s">
        <v>103</v>
      </c>
      <c r="B2102" t="s">
        <v>22</v>
      </c>
      <c r="C2102" t="s">
        <v>99</v>
      </c>
      <c r="D2102" t="s">
        <v>32</v>
      </c>
      <c r="E2102" t="s">
        <v>95</v>
      </c>
      <c r="F2102">
        <v>7.0680884448222667E-2</v>
      </c>
      <c r="G2102">
        <v>115</v>
      </c>
      <c r="H2102">
        <v>162703114</v>
      </c>
    </row>
    <row r="2103" spans="1:8" hidden="1" x14ac:dyDescent="0.35">
      <c r="A2103" t="s">
        <v>103</v>
      </c>
      <c r="B2103" t="s">
        <v>22</v>
      </c>
      <c r="C2103" t="s">
        <v>99</v>
      </c>
      <c r="D2103" t="s">
        <v>32</v>
      </c>
      <c r="E2103" t="s">
        <v>96</v>
      </c>
      <c r="F2103">
        <v>6.0232405877615837E-2</v>
      </c>
      <c r="G2103">
        <v>98</v>
      </c>
      <c r="H2103">
        <v>162703114</v>
      </c>
    </row>
    <row r="2104" spans="1:8" hidden="1" x14ac:dyDescent="0.35">
      <c r="A2104" t="s">
        <v>103</v>
      </c>
      <c r="B2104" t="s">
        <v>22</v>
      </c>
      <c r="C2104" t="s">
        <v>99</v>
      </c>
      <c r="D2104" t="s">
        <v>32</v>
      </c>
      <c r="E2104" t="s">
        <v>97</v>
      </c>
      <c r="F2104">
        <v>4.4866996214958738E-2</v>
      </c>
      <c r="G2104">
        <v>73</v>
      </c>
      <c r="H2104">
        <v>162703114</v>
      </c>
    </row>
    <row r="2105" spans="1:8" hidden="1" x14ac:dyDescent="0.35">
      <c r="A2105" t="s">
        <v>103</v>
      </c>
      <c r="B2105" t="s">
        <v>22</v>
      </c>
      <c r="C2105" t="s">
        <v>99</v>
      </c>
      <c r="D2105" t="s">
        <v>32</v>
      </c>
      <c r="E2105" t="s">
        <v>98</v>
      </c>
      <c r="F2105">
        <v>3.5647750417364482E-2</v>
      </c>
      <c r="G2105">
        <v>58</v>
      </c>
      <c r="H2105">
        <v>162703114</v>
      </c>
    </row>
    <row r="2106" spans="1:8" hidden="1" x14ac:dyDescent="0.35">
      <c r="A2106" t="s">
        <v>103</v>
      </c>
      <c r="B2106" t="s">
        <v>22</v>
      </c>
      <c r="C2106" t="s">
        <v>99</v>
      </c>
      <c r="D2106" t="s">
        <v>33</v>
      </c>
      <c r="E2106" t="s">
        <v>95</v>
      </c>
      <c r="F2106">
        <v>6.6993186129184965E-2</v>
      </c>
      <c r="G2106">
        <v>109</v>
      </c>
      <c r="H2106">
        <v>162703114</v>
      </c>
    </row>
    <row r="2107" spans="1:8" hidden="1" x14ac:dyDescent="0.35">
      <c r="A2107" t="s">
        <v>103</v>
      </c>
      <c r="B2107" t="s">
        <v>22</v>
      </c>
      <c r="C2107" t="s">
        <v>99</v>
      </c>
      <c r="D2107" t="s">
        <v>33</v>
      </c>
      <c r="E2107" t="s">
        <v>96</v>
      </c>
      <c r="F2107">
        <v>5.5315474785565567E-2</v>
      </c>
      <c r="G2107">
        <v>90</v>
      </c>
      <c r="H2107">
        <v>162703114</v>
      </c>
    </row>
    <row r="2108" spans="1:8" hidden="1" x14ac:dyDescent="0.35">
      <c r="A2108" t="s">
        <v>103</v>
      </c>
      <c r="B2108" t="s">
        <v>22</v>
      </c>
      <c r="C2108" t="s">
        <v>99</v>
      </c>
      <c r="D2108" t="s">
        <v>33</v>
      </c>
      <c r="E2108" t="s">
        <v>97</v>
      </c>
      <c r="F2108">
        <v>4.1179297895921042E-2</v>
      </c>
      <c r="G2108">
        <v>67</v>
      </c>
      <c r="H2108">
        <v>162703114</v>
      </c>
    </row>
    <row r="2109" spans="1:8" hidden="1" x14ac:dyDescent="0.35">
      <c r="A2109" t="s">
        <v>103</v>
      </c>
      <c r="B2109" t="s">
        <v>22</v>
      </c>
      <c r="C2109" t="s">
        <v>99</v>
      </c>
      <c r="D2109" t="s">
        <v>33</v>
      </c>
      <c r="E2109" t="s">
        <v>98</v>
      </c>
      <c r="F2109">
        <v>3.4418517644351908E-2</v>
      </c>
      <c r="G2109">
        <v>56</v>
      </c>
      <c r="H2109">
        <v>162703114</v>
      </c>
    </row>
    <row r="2110" spans="1:8" hidden="1" x14ac:dyDescent="0.35">
      <c r="A2110" t="s">
        <v>103</v>
      </c>
      <c r="B2110" t="s">
        <v>22</v>
      </c>
      <c r="C2110" t="s">
        <v>99</v>
      </c>
      <c r="D2110" t="s">
        <v>34</v>
      </c>
      <c r="E2110" t="s">
        <v>95</v>
      </c>
      <c r="F2110" t="s">
        <v>58</v>
      </c>
      <c r="G2110" t="s">
        <v>58</v>
      </c>
      <c r="H2110">
        <v>162703114</v>
      </c>
    </row>
    <row r="2111" spans="1:8" hidden="1" x14ac:dyDescent="0.35">
      <c r="A2111" t="s">
        <v>103</v>
      </c>
      <c r="B2111" t="s">
        <v>22</v>
      </c>
      <c r="C2111" t="s">
        <v>99</v>
      </c>
      <c r="D2111" t="s">
        <v>34</v>
      </c>
      <c r="E2111" t="s">
        <v>96</v>
      </c>
      <c r="F2111" t="s">
        <v>58</v>
      </c>
      <c r="G2111" t="s">
        <v>58</v>
      </c>
      <c r="H2111">
        <v>162703114</v>
      </c>
    </row>
    <row r="2112" spans="1:8" hidden="1" x14ac:dyDescent="0.35">
      <c r="A2112" t="s">
        <v>103</v>
      </c>
      <c r="B2112" t="s">
        <v>22</v>
      </c>
      <c r="C2112" t="s">
        <v>99</v>
      </c>
      <c r="D2112" t="s">
        <v>34</v>
      </c>
      <c r="E2112" t="s">
        <v>97</v>
      </c>
      <c r="F2112" t="s">
        <v>58</v>
      </c>
      <c r="G2112" t="s">
        <v>58</v>
      </c>
      <c r="H2112">
        <v>162703114</v>
      </c>
    </row>
    <row r="2113" spans="1:8" hidden="1" x14ac:dyDescent="0.35">
      <c r="A2113" t="s">
        <v>103</v>
      </c>
      <c r="B2113" t="s">
        <v>22</v>
      </c>
      <c r="C2113" t="s">
        <v>99</v>
      </c>
      <c r="D2113" t="s">
        <v>34</v>
      </c>
      <c r="E2113" t="s">
        <v>98</v>
      </c>
      <c r="F2113" t="s">
        <v>58</v>
      </c>
      <c r="G2113" t="s">
        <v>58</v>
      </c>
      <c r="H2113">
        <v>162703114</v>
      </c>
    </row>
    <row r="2114" spans="1:8" hidden="1" x14ac:dyDescent="0.35">
      <c r="A2114" t="s">
        <v>103</v>
      </c>
      <c r="B2114" t="s">
        <v>23</v>
      </c>
      <c r="C2114" t="s">
        <v>32</v>
      </c>
      <c r="D2114" t="s">
        <v>32</v>
      </c>
      <c r="E2114" t="s">
        <v>95</v>
      </c>
      <c r="F2114">
        <v>0.34111209451098767</v>
      </c>
      <c r="G2114">
        <v>555</v>
      </c>
      <c r="H2114">
        <v>162703114</v>
      </c>
    </row>
    <row r="2115" spans="1:8" hidden="1" x14ac:dyDescent="0.35">
      <c r="A2115" t="s">
        <v>103</v>
      </c>
      <c r="B2115" t="s">
        <v>23</v>
      </c>
      <c r="C2115" t="s">
        <v>32</v>
      </c>
      <c r="D2115" t="s">
        <v>32</v>
      </c>
      <c r="E2115" t="s">
        <v>96</v>
      </c>
      <c r="F2115">
        <v>0.28210892140638438</v>
      </c>
      <c r="G2115">
        <v>459</v>
      </c>
      <c r="H2115">
        <v>162703114</v>
      </c>
    </row>
    <row r="2116" spans="1:8" hidden="1" x14ac:dyDescent="0.35">
      <c r="A2116" t="s">
        <v>103</v>
      </c>
      <c r="B2116" t="s">
        <v>23</v>
      </c>
      <c r="C2116" t="s">
        <v>32</v>
      </c>
      <c r="D2116" t="s">
        <v>32</v>
      </c>
      <c r="E2116" t="s">
        <v>97</v>
      </c>
      <c r="F2116">
        <v>0.23293961048588169</v>
      </c>
      <c r="G2116">
        <v>379</v>
      </c>
      <c r="H2116">
        <v>162703114</v>
      </c>
    </row>
    <row r="2117" spans="1:8" hidden="1" x14ac:dyDescent="0.35">
      <c r="A2117" t="s">
        <v>103</v>
      </c>
      <c r="B2117" t="s">
        <v>23</v>
      </c>
      <c r="C2117" t="s">
        <v>32</v>
      </c>
      <c r="D2117" t="s">
        <v>32</v>
      </c>
      <c r="E2117" t="s">
        <v>98</v>
      </c>
      <c r="F2117">
        <v>0.1641025751971778</v>
      </c>
      <c r="G2117">
        <v>267</v>
      </c>
      <c r="H2117">
        <v>162703114</v>
      </c>
    </row>
    <row r="2118" spans="1:8" hidden="1" x14ac:dyDescent="0.35">
      <c r="A2118" t="s">
        <v>103</v>
      </c>
      <c r="B2118" t="s">
        <v>23</v>
      </c>
      <c r="C2118" t="s">
        <v>32</v>
      </c>
      <c r="D2118" t="s">
        <v>33</v>
      </c>
      <c r="E2118" t="s">
        <v>95</v>
      </c>
      <c r="F2118">
        <v>0.328819766780862</v>
      </c>
      <c r="G2118">
        <v>535</v>
      </c>
      <c r="H2118">
        <v>162703114</v>
      </c>
    </row>
    <row r="2119" spans="1:8" hidden="1" x14ac:dyDescent="0.35">
      <c r="A2119" t="s">
        <v>103</v>
      </c>
      <c r="B2119" t="s">
        <v>23</v>
      </c>
      <c r="C2119" t="s">
        <v>32</v>
      </c>
      <c r="D2119" t="s">
        <v>33</v>
      </c>
      <c r="E2119" t="s">
        <v>96</v>
      </c>
      <c r="F2119">
        <v>0.27227505922228379</v>
      </c>
      <c r="G2119">
        <v>443</v>
      </c>
      <c r="H2119">
        <v>162703114</v>
      </c>
    </row>
    <row r="2120" spans="1:8" hidden="1" x14ac:dyDescent="0.35">
      <c r="A2120" t="s">
        <v>103</v>
      </c>
      <c r="B2120" t="s">
        <v>23</v>
      </c>
      <c r="C2120" t="s">
        <v>32</v>
      </c>
      <c r="D2120" t="s">
        <v>33</v>
      </c>
      <c r="E2120" t="s">
        <v>97</v>
      </c>
      <c r="F2120">
        <v>0.22249113191527481</v>
      </c>
      <c r="G2120">
        <v>362</v>
      </c>
      <c r="H2120">
        <v>162703114</v>
      </c>
    </row>
    <row r="2121" spans="1:8" hidden="1" x14ac:dyDescent="0.35">
      <c r="A2121" t="s">
        <v>103</v>
      </c>
      <c r="B2121" t="s">
        <v>23</v>
      </c>
      <c r="C2121" t="s">
        <v>32</v>
      </c>
      <c r="D2121" t="s">
        <v>33</v>
      </c>
      <c r="E2121" t="s">
        <v>98</v>
      </c>
      <c r="F2121">
        <v>0.15672717855910251</v>
      </c>
      <c r="G2121">
        <v>255</v>
      </c>
      <c r="H2121">
        <v>162703114</v>
      </c>
    </row>
    <row r="2122" spans="1:8" hidden="1" x14ac:dyDescent="0.35">
      <c r="A2122" t="s">
        <v>103</v>
      </c>
      <c r="B2122" t="s">
        <v>23</v>
      </c>
      <c r="C2122" t="s">
        <v>32</v>
      </c>
      <c r="D2122" t="s">
        <v>34</v>
      </c>
      <c r="E2122" t="s">
        <v>95</v>
      </c>
      <c r="F2122">
        <v>1.2292327730125681E-2</v>
      </c>
      <c r="G2122">
        <v>20</v>
      </c>
      <c r="H2122">
        <v>162703114</v>
      </c>
    </row>
    <row r="2123" spans="1:8" hidden="1" x14ac:dyDescent="0.35">
      <c r="A2123" t="s">
        <v>103</v>
      </c>
      <c r="B2123" t="s">
        <v>23</v>
      </c>
      <c r="C2123" t="s">
        <v>32</v>
      </c>
      <c r="D2123" t="s">
        <v>34</v>
      </c>
      <c r="E2123" t="s">
        <v>96</v>
      </c>
      <c r="F2123">
        <v>9.8338621841005461E-3</v>
      </c>
      <c r="G2123">
        <v>16</v>
      </c>
      <c r="H2123">
        <v>162703114</v>
      </c>
    </row>
    <row r="2124" spans="1:8" hidden="1" x14ac:dyDescent="0.35">
      <c r="A2124" t="s">
        <v>103</v>
      </c>
      <c r="B2124" t="s">
        <v>23</v>
      </c>
      <c r="C2124" t="s">
        <v>32</v>
      </c>
      <c r="D2124" t="s">
        <v>34</v>
      </c>
      <c r="E2124" t="s">
        <v>97</v>
      </c>
      <c r="F2124">
        <v>1.044847857060683E-2</v>
      </c>
      <c r="G2124">
        <v>17</v>
      </c>
      <c r="H2124">
        <v>162703114</v>
      </c>
    </row>
    <row r="2125" spans="1:8" hidden="1" x14ac:dyDescent="0.35">
      <c r="A2125" t="s">
        <v>103</v>
      </c>
      <c r="B2125" t="s">
        <v>23</v>
      </c>
      <c r="C2125" t="s">
        <v>32</v>
      </c>
      <c r="D2125" t="s">
        <v>34</v>
      </c>
      <c r="E2125" t="s">
        <v>98</v>
      </c>
      <c r="F2125">
        <v>7.3753966380754087E-3</v>
      </c>
      <c r="G2125">
        <v>12</v>
      </c>
      <c r="H2125">
        <v>162703114</v>
      </c>
    </row>
    <row r="2126" spans="1:8" hidden="1" x14ac:dyDescent="0.35">
      <c r="A2126" t="s">
        <v>103</v>
      </c>
      <c r="B2126" t="s">
        <v>23</v>
      </c>
      <c r="C2126" t="s">
        <v>36</v>
      </c>
      <c r="D2126" t="s">
        <v>32</v>
      </c>
      <c r="E2126" t="s">
        <v>95</v>
      </c>
      <c r="F2126">
        <v>3.5033134030858191E-2</v>
      </c>
      <c r="G2126">
        <v>57</v>
      </c>
      <c r="H2126">
        <v>162703114</v>
      </c>
    </row>
    <row r="2127" spans="1:8" hidden="1" x14ac:dyDescent="0.35">
      <c r="A2127" t="s">
        <v>103</v>
      </c>
      <c r="B2127" t="s">
        <v>23</v>
      </c>
      <c r="C2127" t="s">
        <v>36</v>
      </c>
      <c r="D2127" t="s">
        <v>32</v>
      </c>
      <c r="E2127" t="s">
        <v>96</v>
      </c>
      <c r="F2127">
        <v>3.6262366803870773E-2</v>
      </c>
      <c r="G2127">
        <v>59</v>
      </c>
      <c r="H2127">
        <v>162703114</v>
      </c>
    </row>
    <row r="2128" spans="1:8" hidden="1" x14ac:dyDescent="0.35">
      <c r="A2128" t="s">
        <v>103</v>
      </c>
      <c r="B2128" t="s">
        <v>23</v>
      </c>
      <c r="C2128" t="s">
        <v>36</v>
      </c>
      <c r="D2128" t="s">
        <v>32</v>
      </c>
      <c r="E2128" t="s">
        <v>97</v>
      </c>
      <c r="F2128">
        <v>2.5199271846757649E-2</v>
      </c>
      <c r="G2128">
        <v>41</v>
      </c>
      <c r="H2128">
        <v>162703114</v>
      </c>
    </row>
    <row r="2129" spans="1:8" hidden="1" x14ac:dyDescent="0.35">
      <c r="A2129" t="s">
        <v>103</v>
      </c>
      <c r="B2129" t="s">
        <v>23</v>
      </c>
      <c r="C2129" t="s">
        <v>36</v>
      </c>
      <c r="D2129" t="s">
        <v>32</v>
      </c>
      <c r="E2129" t="s">
        <v>98</v>
      </c>
      <c r="F2129">
        <v>2.3970039073745081E-2</v>
      </c>
      <c r="G2129">
        <v>39</v>
      </c>
      <c r="H2129">
        <v>162703114</v>
      </c>
    </row>
    <row r="2130" spans="1:8" hidden="1" x14ac:dyDescent="0.35">
      <c r="A2130" t="s">
        <v>103</v>
      </c>
      <c r="B2130" t="s">
        <v>23</v>
      </c>
      <c r="C2130" t="s">
        <v>36</v>
      </c>
      <c r="D2130" t="s">
        <v>33</v>
      </c>
      <c r="E2130" t="s">
        <v>95</v>
      </c>
      <c r="F2130">
        <v>3.3803901257845617E-2</v>
      </c>
      <c r="G2130">
        <v>55</v>
      </c>
      <c r="H2130">
        <v>162703114</v>
      </c>
    </row>
    <row r="2131" spans="1:8" hidden="1" x14ac:dyDescent="0.35">
      <c r="A2131" t="s">
        <v>103</v>
      </c>
      <c r="B2131" t="s">
        <v>23</v>
      </c>
      <c r="C2131" t="s">
        <v>36</v>
      </c>
      <c r="D2131" t="s">
        <v>33</v>
      </c>
      <c r="E2131" t="s">
        <v>96</v>
      </c>
      <c r="F2131">
        <v>3.6262366803870773E-2</v>
      </c>
      <c r="G2131">
        <v>59</v>
      </c>
      <c r="H2131">
        <v>162703114</v>
      </c>
    </row>
    <row r="2132" spans="1:8" hidden="1" x14ac:dyDescent="0.35">
      <c r="A2132" t="s">
        <v>103</v>
      </c>
      <c r="B2132" t="s">
        <v>23</v>
      </c>
      <c r="C2132" t="s">
        <v>36</v>
      </c>
      <c r="D2132" t="s">
        <v>33</v>
      </c>
      <c r="E2132" t="s">
        <v>97</v>
      </c>
      <c r="F2132">
        <v>2.3355422687238791E-2</v>
      </c>
      <c r="G2132">
        <v>38</v>
      </c>
      <c r="H2132">
        <v>162703114</v>
      </c>
    </row>
    <row r="2133" spans="1:8" hidden="1" x14ac:dyDescent="0.35">
      <c r="A2133" t="s">
        <v>103</v>
      </c>
      <c r="B2133" t="s">
        <v>23</v>
      </c>
      <c r="C2133" t="s">
        <v>36</v>
      </c>
      <c r="D2133" t="s">
        <v>33</v>
      </c>
      <c r="E2133" t="s">
        <v>98</v>
      </c>
      <c r="F2133">
        <v>2.3970039073745081E-2</v>
      </c>
      <c r="G2133">
        <v>39</v>
      </c>
      <c r="H2133">
        <v>162703114</v>
      </c>
    </row>
    <row r="2134" spans="1:8" hidden="1" x14ac:dyDescent="0.35">
      <c r="A2134" t="s">
        <v>103</v>
      </c>
      <c r="B2134" t="s">
        <v>23</v>
      </c>
      <c r="C2134" t="s">
        <v>36</v>
      </c>
      <c r="D2134" t="s">
        <v>34</v>
      </c>
      <c r="E2134" t="s">
        <v>95</v>
      </c>
      <c r="F2134" t="s">
        <v>58</v>
      </c>
      <c r="G2134" t="s">
        <v>58</v>
      </c>
      <c r="H2134">
        <v>162703114</v>
      </c>
    </row>
    <row r="2135" spans="1:8" hidden="1" x14ac:dyDescent="0.35">
      <c r="A2135" t="s">
        <v>103</v>
      </c>
      <c r="B2135" t="s">
        <v>23</v>
      </c>
      <c r="C2135" t="s">
        <v>36</v>
      </c>
      <c r="D2135" t="s">
        <v>34</v>
      </c>
      <c r="E2135" t="s">
        <v>96</v>
      </c>
      <c r="F2135" t="s">
        <v>58</v>
      </c>
      <c r="G2135" t="s">
        <v>58</v>
      </c>
      <c r="H2135">
        <v>162703114</v>
      </c>
    </row>
    <row r="2136" spans="1:8" hidden="1" x14ac:dyDescent="0.35">
      <c r="A2136" t="s">
        <v>103</v>
      </c>
      <c r="B2136" t="s">
        <v>23</v>
      </c>
      <c r="C2136" t="s">
        <v>36</v>
      </c>
      <c r="D2136" t="s">
        <v>34</v>
      </c>
      <c r="E2136" t="s">
        <v>97</v>
      </c>
      <c r="F2136" t="s">
        <v>58</v>
      </c>
      <c r="G2136" t="s">
        <v>58</v>
      </c>
      <c r="H2136">
        <v>162703114</v>
      </c>
    </row>
    <row r="2137" spans="1:8" hidden="1" x14ac:dyDescent="0.35">
      <c r="A2137" t="s">
        <v>103</v>
      </c>
      <c r="B2137" t="s">
        <v>23</v>
      </c>
      <c r="C2137" t="s">
        <v>36</v>
      </c>
      <c r="D2137" t="s">
        <v>34</v>
      </c>
      <c r="E2137" t="s">
        <v>98</v>
      </c>
      <c r="F2137" t="s">
        <v>58</v>
      </c>
      <c r="G2137" t="s">
        <v>58</v>
      </c>
      <c r="H2137">
        <v>162703114</v>
      </c>
    </row>
    <row r="2138" spans="1:8" hidden="1" x14ac:dyDescent="0.35">
      <c r="A2138" t="s">
        <v>103</v>
      </c>
      <c r="B2138" t="s">
        <v>23</v>
      </c>
      <c r="C2138" t="s">
        <v>35</v>
      </c>
      <c r="D2138" t="s">
        <v>32</v>
      </c>
      <c r="E2138" t="s">
        <v>95</v>
      </c>
      <c r="F2138">
        <v>0.23478345964540051</v>
      </c>
      <c r="G2138">
        <v>382</v>
      </c>
      <c r="H2138">
        <v>162703114</v>
      </c>
    </row>
    <row r="2139" spans="1:8" hidden="1" x14ac:dyDescent="0.35">
      <c r="A2139" t="s">
        <v>103</v>
      </c>
      <c r="B2139" t="s">
        <v>23</v>
      </c>
      <c r="C2139" t="s">
        <v>35</v>
      </c>
      <c r="D2139" t="s">
        <v>32</v>
      </c>
      <c r="E2139" t="s">
        <v>96</v>
      </c>
      <c r="F2139">
        <v>0.18315568317887271</v>
      </c>
      <c r="G2139">
        <v>298</v>
      </c>
      <c r="H2139">
        <v>162703114</v>
      </c>
    </row>
    <row r="2140" spans="1:8" hidden="1" x14ac:dyDescent="0.35">
      <c r="A2140" t="s">
        <v>103</v>
      </c>
      <c r="B2140" t="s">
        <v>23</v>
      </c>
      <c r="C2140" t="s">
        <v>35</v>
      </c>
      <c r="D2140" t="s">
        <v>32</v>
      </c>
      <c r="E2140" t="s">
        <v>97</v>
      </c>
      <c r="F2140">
        <v>0.14935178192102699</v>
      </c>
      <c r="G2140">
        <v>243</v>
      </c>
      <c r="H2140">
        <v>162703114</v>
      </c>
    </row>
    <row r="2141" spans="1:8" hidden="1" x14ac:dyDescent="0.35">
      <c r="A2141" t="s">
        <v>103</v>
      </c>
      <c r="B2141" t="s">
        <v>23</v>
      </c>
      <c r="C2141" t="s">
        <v>35</v>
      </c>
      <c r="D2141" t="s">
        <v>32</v>
      </c>
      <c r="E2141" t="s">
        <v>98</v>
      </c>
      <c r="F2141">
        <v>9.8338621841005447E-2</v>
      </c>
      <c r="G2141">
        <v>160</v>
      </c>
      <c r="H2141">
        <v>162703114</v>
      </c>
    </row>
    <row r="2142" spans="1:8" hidden="1" x14ac:dyDescent="0.35">
      <c r="A2142" t="s">
        <v>103</v>
      </c>
      <c r="B2142" t="s">
        <v>23</v>
      </c>
      <c r="C2142" t="s">
        <v>35</v>
      </c>
      <c r="D2142" t="s">
        <v>33</v>
      </c>
      <c r="E2142" t="s">
        <v>95</v>
      </c>
      <c r="F2142">
        <v>0.22617883023431251</v>
      </c>
      <c r="G2142">
        <v>368</v>
      </c>
      <c r="H2142">
        <v>162703114</v>
      </c>
    </row>
    <row r="2143" spans="1:8" hidden="1" x14ac:dyDescent="0.35">
      <c r="A2143" t="s">
        <v>103</v>
      </c>
      <c r="B2143" t="s">
        <v>23</v>
      </c>
      <c r="C2143" t="s">
        <v>35</v>
      </c>
      <c r="D2143" t="s">
        <v>33</v>
      </c>
      <c r="E2143" t="s">
        <v>96</v>
      </c>
      <c r="F2143">
        <v>0.1757802865407973</v>
      </c>
      <c r="G2143">
        <v>286</v>
      </c>
      <c r="H2143">
        <v>162703114</v>
      </c>
    </row>
    <row r="2144" spans="1:8" hidden="1" x14ac:dyDescent="0.35">
      <c r="A2144" t="s">
        <v>103</v>
      </c>
      <c r="B2144" t="s">
        <v>23</v>
      </c>
      <c r="C2144" t="s">
        <v>35</v>
      </c>
      <c r="D2144" t="s">
        <v>33</v>
      </c>
      <c r="E2144" t="s">
        <v>97</v>
      </c>
      <c r="F2144">
        <v>0.1438202344424705</v>
      </c>
      <c r="G2144">
        <v>234</v>
      </c>
      <c r="H2144">
        <v>162703114</v>
      </c>
    </row>
    <row r="2145" spans="1:8" hidden="1" x14ac:dyDescent="0.35">
      <c r="A2145" t="s">
        <v>103</v>
      </c>
      <c r="B2145" t="s">
        <v>23</v>
      </c>
      <c r="C2145" t="s">
        <v>35</v>
      </c>
      <c r="D2145" t="s">
        <v>33</v>
      </c>
      <c r="E2145" t="s">
        <v>98</v>
      </c>
      <c r="F2145">
        <v>9.2807074362448894E-2</v>
      </c>
      <c r="G2145">
        <v>151</v>
      </c>
      <c r="H2145">
        <v>162703114</v>
      </c>
    </row>
    <row r="2146" spans="1:8" hidden="1" x14ac:dyDescent="0.35">
      <c r="A2146" t="s">
        <v>103</v>
      </c>
      <c r="B2146" t="s">
        <v>23</v>
      </c>
      <c r="C2146" t="s">
        <v>35</v>
      </c>
      <c r="D2146" t="s">
        <v>34</v>
      </c>
      <c r="E2146" t="s">
        <v>95</v>
      </c>
      <c r="F2146">
        <v>8.604629411087977E-3</v>
      </c>
      <c r="G2146">
        <v>14</v>
      </c>
      <c r="H2146">
        <v>162703114</v>
      </c>
    </row>
    <row r="2147" spans="1:8" hidden="1" x14ac:dyDescent="0.35">
      <c r="A2147" t="s">
        <v>103</v>
      </c>
      <c r="B2147" t="s">
        <v>23</v>
      </c>
      <c r="C2147" t="s">
        <v>35</v>
      </c>
      <c r="D2147" t="s">
        <v>34</v>
      </c>
      <c r="E2147" t="s">
        <v>96</v>
      </c>
      <c r="F2147">
        <v>7.3753966380754087E-3</v>
      </c>
      <c r="G2147">
        <v>12</v>
      </c>
      <c r="H2147">
        <v>162703114</v>
      </c>
    </row>
    <row r="2148" spans="1:8" hidden="1" x14ac:dyDescent="0.35">
      <c r="A2148" t="s">
        <v>103</v>
      </c>
      <c r="B2148" t="s">
        <v>23</v>
      </c>
      <c r="C2148" t="s">
        <v>35</v>
      </c>
      <c r="D2148" t="s">
        <v>34</v>
      </c>
      <c r="E2148" t="s">
        <v>97</v>
      </c>
      <c r="F2148" t="s">
        <v>58</v>
      </c>
      <c r="G2148" t="s">
        <v>58</v>
      </c>
      <c r="H2148">
        <v>162703114</v>
      </c>
    </row>
    <row r="2149" spans="1:8" hidden="1" x14ac:dyDescent="0.35">
      <c r="A2149" t="s">
        <v>103</v>
      </c>
      <c r="B2149" t="s">
        <v>23</v>
      </c>
      <c r="C2149" t="s">
        <v>35</v>
      </c>
      <c r="D2149" t="s">
        <v>34</v>
      </c>
      <c r="E2149" t="s">
        <v>98</v>
      </c>
      <c r="F2149" t="s">
        <v>58</v>
      </c>
      <c r="G2149" t="s">
        <v>58</v>
      </c>
      <c r="H2149">
        <v>162703114</v>
      </c>
    </row>
    <row r="2150" spans="1:8" hidden="1" x14ac:dyDescent="0.35">
      <c r="A2150" t="s">
        <v>103</v>
      </c>
      <c r="B2150" t="s">
        <v>23</v>
      </c>
      <c r="C2150" t="s">
        <v>99</v>
      </c>
      <c r="D2150" t="s">
        <v>32</v>
      </c>
      <c r="E2150" t="s">
        <v>95</v>
      </c>
      <c r="F2150">
        <v>7.129550083472895E-2</v>
      </c>
      <c r="G2150">
        <v>116</v>
      </c>
      <c r="H2150">
        <v>162703114</v>
      </c>
    </row>
    <row r="2151" spans="1:8" hidden="1" x14ac:dyDescent="0.35">
      <c r="A2151" t="s">
        <v>103</v>
      </c>
      <c r="B2151" t="s">
        <v>23</v>
      </c>
      <c r="C2151" t="s">
        <v>99</v>
      </c>
      <c r="D2151" t="s">
        <v>32</v>
      </c>
      <c r="E2151" t="s">
        <v>96</v>
      </c>
      <c r="F2151">
        <v>6.2690871423640979E-2</v>
      </c>
      <c r="G2151">
        <v>102</v>
      </c>
      <c r="H2151">
        <v>162703114</v>
      </c>
    </row>
    <row r="2152" spans="1:8" hidden="1" x14ac:dyDescent="0.35">
      <c r="A2152" t="s">
        <v>103</v>
      </c>
      <c r="B2152" t="s">
        <v>23</v>
      </c>
      <c r="C2152" t="s">
        <v>99</v>
      </c>
      <c r="D2152" t="s">
        <v>32</v>
      </c>
      <c r="E2152" t="s">
        <v>97</v>
      </c>
      <c r="F2152">
        <v>5.8388556718096993E-2</v>
      </c>
      <c r="G2152">
        <v>95</v>
      </c>
      <c r="H2152">
        <v>162703114</v>
      </c>
    </row>
    <row r="2153" spans="1:8" hidden="1" x14ac:dyDescent="0.35">
      <c r="A2153" t="s">
        <v>103</v>
      </c>
      <c r="B2153" t="s">
        <v>23</v>
      </c>
      <c r="C2153" t="s">
        <v>99</v>
      </c>
      <c r="D2153" t="s">
        <v>32</v>
      </c>
      <c r="E2153" t="s">
        <v>98</v>
      </c>
      <c r="F2153">
        <v>4.1793914282427319E-2</v>
      </c>
      <c r="G2153">
        <v>68</v>
      </c>
      <c r="H2153">
        <v>162703114</v>
      </c>
    </row>
    <row r="2154" spans="1:8" hidden="1" x14ac:dyDescent="0.35">
      <c r="A2154" t="s">
        <v>103</v>
      </c>
      <c r="B2154" t="s">
        <v>23</v>
      </c>
      <c r="C2154" t="s">
        <v>99</v>
      </c>
      <c r="D2154" t="s">
        <v>33</v>
      </c>
      <c r="E2154" t="s">
        <v>95</v>
      </c>
      <c r="F2154">
        <v>6.8837035288703816E-2</v>
      </c>
      <c r="G2154">
        <v>112</v>
      </c>
      <c r="H2154">
        <v>162703114</v>
      </c>
    </row>
    <row r="2155" spans="1:8" hidden="1" x14ac:dyDescent="0.35">
      <c r="A2155" t="s">
        <v>103</v>
      </c>
      <c r="B2155" t="s">
        <v>23</v>
      </c>
      <c r="C2155" t="s">
        <v>99</v>
      </c>
      <c r="D2155" t="s">
        <v>33</v>
      </c>
      <c r="E2155" t="s">
        <v>96</v>
      </c>
      <c r="F2155">
        <v>6.0232405877615837E-2</v>
      </c>
      <c r="G2155">
        <v>98</v>
      </c>
      <c r="H2155">
        <v>162703114</v>
      </c>
    </row>
    <row r="2156" spans="1:8" hidden="1" x14ac:dyDescent="0.35">
      <c r="A2156" t="s">
        <v>103</v>
      </c>
      <c r="B2156" t="s">
        <v>23</v>
      </c>
      <c r="C2156" t="s">
        <v>99</v>
      </c>
      <c r="D2156" t="s">
        <v>33</v>
      </c>
      <c r="E2156" t="s">
        <v>97</v>
      </c>
      <c r="F2156">
        <v>5.5315474785565567E-2</v>
      </c>
      <c r="G2156">
        <v>90</v>
      </c>
      <c r="H2156">
        <v>162703114</v>
      </c>
    </row>
    <row r="2157" spans="1:8" hidden="1" x14ac:dyDescent="0.35">
      <c r="A2157" t="s">
        <v>103</v>
      </c>
      <c r="B2157" t="s">
        <v>23</v>
      </c>
      <c r="C2157" t="s">
        <v>99</v>
      </c>
      <c r="D2157" t="s">
        <v>33</v>
      </c>
      <c r="E2157" t="s">
        <v>98</v>
      </c>
      <c r="F2157">
        <v>3.9950065122908461E-2</v>
      </c>
      <c r="G2157">
        <v>65</v>
      </c>
      <c r="H2157">
        <v>162703114</v>
      </c>
    </row>
    <row r="2158" spans="1:8" hidden="1" x14ac:dyDescent="0.35">
      <c r="A2158" t="s">
        <v>103</v>
      </c>
      <c r="B2158" t="s">
        <v>23</v>
      </c>
      <c r="C2158" t="s">
        <v>99</v>
      </c>
      <c r="D2158" t="s">
        <v>34</v>
      </c>
      <c r="E2158" t="s">
        <v>95</v>
      </c>
      <c r="F2158" t="s">
        <v>58</v>
      </c>
      <c r="G2158" t="s">
        <v>58</v>
      </c>
      <c r="H2158">
        <v>162703114</v>
      </c>
    </row>
    <row r="2159" spans="1:8" hidden="1" x14ac:dyDescent="0.35">
      <c r="A2159" t="s">
        <v>103</v>
      </c>
      <c r="B2159" t="s">
        <v>23</v>
      </c>
      <c r="C2159" t="s">
        <v>99</v>
      </c>
      <c r="D2159" t="s">
        <v>34</v>
      </c>
      <c r="E2159" t="s">
        <v>96</v>
      </c>
      <c r="F2159" t="s">
        <v>58</v>
      </c>
      <c r="G2159" t="s">
        <v>58</v>
      </c>
      <c r="H2159">
        <v>162703114</v>
      </c>
    </row>
    <row r="2160" spans="1:8" hidden="1" x14ac:dyDescent="0.35">
      <c r="A2160" t="s">
        <v>103</v>
      </c>
      <c r="B2160" t="s">
        <v>23</v>
      </c>
      <c r="C2160" t="s">
        <v>99</v>
      </c>
      <c r="D2160" t="s">
        <v>34</v>
      </c>
      <c r="E2160" t="s">
        <v>97</v>
      </c>
      <c r="F2160" t="s">
        <v>58</v>
      </c>
      <c r="G2160" t="s">
        <v>58</v>
      </c>
      <c r="H2160">
        <v>162703114</v>
      </c>
    </row>
    <row r="2161" spans="1:8" hidden="1" x14ac:dyDescent="0.35">
      <c r="A2161" t="s">
        <v>103</v>
      </c>
      <c r="B2161" t="s">
        <v>23</v>
      </c>
      <c r="C2161" t="s">
        <v>99</v>
      </c>
      <c r="D2161" t="s">
        <v>34</v>
      </c>
      <c r="E2161" t="s">
        <v>98</v>
      </c>
      <c r="F2161" t="s">
        <v>58</v>
      </c>
      <c r="G2161" t="s">
        <v>58</v>
      </c>
      <c r="H2161">
        <v>162703114</v>
      </c>
    </row>
    <row r="2162" spans="1:8" hidden="1" x14ac:dyDescent="0.35">
      <c r="A2162" t="s">
        <v>103</v>
      </c>
      <c r="B2162" t="s">
        <v>24</v>
      </c>
      <c r="C2162" t="s">
        <v>32</v>
      </c>
      <c r="D2162" t="s">
        <v>32</v>
      </c>
      <c r="E2162" t="s">
        <v>95</v>
      </c>
      <c r="F2162">
        <v>0.26797274451673991</v>
      </c>
      <c r="G2162">
        <v>436</v>
      </c>
      <c r="H2162">
        <v>162703114</v>
      </c>
    </row>
    <row r="2163" spans="1:8" hidden="1" x14ac:dyDescent="0.35">
      <c r="A2163" t="s">
        <v>103</v>
      </c>
      <c r="B2163" t="s">
        <v>24</v>
      </c>
      <c r="C2163" t="s">
        <v>32</v>
      </c>
      <c r="D2163" t="s">
        <v>32</v>
      </c>
      <c r="E2163" t="s">
        <v>96</v>
      </c>
      <c r="F2163">
        <v>0.28641123611192842</v>
      </c>
      <c r="G2163">
        <v>466</v>
      </c>
      <c r="H2163">
        <v>162703114</v>
      </c>
    </row>
    <row r="2164" spans="1:8" hidden="1" x14ac:dyDescent="0.35">
      <c r="A2164" t="s">
        <v>103</v>
      </c>
      <c r="B2164" t="s">
        <v>24</v>
      </c>
      <c r="C2164" t="s">
        <v>32</v>
      </c>
      <c r="D2164" t="s">
        <v>32</v>
      </c>
      <c r="E2164" t="s">
        <v>97</v>
      </c>
      <c r="F2164">
        <v>0.25199271846757648</v>
      </c>
      <c r="G2164">
        <v>410</v>
      </c>
      <c r="H2164">
        <v>162703114</v>
      </c>
    </row>
    <row r="2165" spans="1:8" hidden="1" x14ac:dyDescent="0.35">
      <c r="A2165" t="s">
        <v>103</v>
      </c>
      <c r="B2165" t="s">
        <v>24</v>
      </c>
      <c r="C2165" t="s">
        <v>32</v>
      </c>
      <c r="D2165" t="s">
        <v>32</v>
      </c>
      <c r="E2165" t="s">
        <v>98</v>
      </c>
      <c r="F2165">
        <v>0.1671756571297093</v>
      </c>
      <c r="G2165">
        <v>272</v>
      </c>
      <c r="H2165">
        <v>162703114</v>
      </c>
    </row>
    <row r="2166" spans="1:8" hidden="1" x14ac:dyDescent="0.35">
      <c r="A2166" t="s">
        <v>103</v>
      </c>
      <c r="B2166" t="s">
        <v>24</v>
      </c>
      <c r="C2166" t="s">
        <v>32</v>
      </c>
      <c r="D2166" t="s">
        <v>33</v>
      </c>
      <c r="E2166" t="s">
        <v>95</v>
      </c>
      <c r="F2166">
        <v>0.25936811510565189</v>
      </c>
      <c r="G2166">
        <v>422</v>
      </c>
      <c r="H2166">
        <v>162703114</v>
      </c>
    </row>
    <row r="2167" spans="1:8" hidden="1" x14ac:dyDescent="0.35">
      <c r="A2167" t="s">
        <v>103</v>
      </c>
      <c r="B2167" t="s">
        <v>24</v>
      </c>
      <c r="C2167" t="s">
        <v>32</v>
      </c>
      <c r="D2167" t="s">
        <v>33</v>
      </c>
      <c r="E2167" t="s">
        <v>96</v>
      </c>
      <c r="F2167">
        <v>0.28026507224686548</v>
      </c>
      <c r="G2167">
        <v>456</v>
      </c>
      <c r="H2167">
        <v>162703114</v>
      </c>
    </row>
    <row r="2168" spans="1:8" hidden="1" x14ac:dyDescent="0.35">
      <c r="A2168" t="s">
        <v>103</v>
      </c>
      <c r="B2168" t="s">
        <v>24</v>
      </c>
      <c r="C2168" t="s">
        <v>32</v>
      </c>
      <c r="D2168" t="s">
        <v>33</v>
      </c>
      <c r="E2168" t="s">
        <v>97</v>
      </c>
      <c r="F2168">
        <v>0.24031500712395709</v>
      </c>
      <c r="G2168">
        <v>391</v>
      </c>
      <c r="H2168">
        <v>162703114</v>
      </c>
    </row>
    <row r="2169" spans="1:8" hidden="1" x14ac:dyDescent="0.35">
      <c r="A2169" t="s">
        <v>103</v>
      </c>
      <c r="B2169" t="s">
        <v>24</v>
      </c>
      <c r="C2169" t="s">
        <v>32</v>
      </c>
      <c r="D2169" t="s">
        <v>33</v>
      </c>
      <c r="E2169" t="s">
        <v>98</v>
      </c>
      <c r="F2169">
        <v>0.15918564410512759</v>
      </c>
      <c r="G2169">
        <v>259</v>
      </c>
      <c r="H2169">
        <v>162703114</v>
      </c>
    </row>
    <row r="2170" spans="1:8" hidden="1" x14ac:dyDescent="0.35">
      <c r="A2170" t="s">
        <v>103</v>
      </c>
      <c r="B2170" t="s">
        <v>24</v>
      </c>
      <c r="C2170" t="s">
        <v>32</v>
      </c>
      <c r="D2170" t="s">
        <v>34</v>
      </c>
      <c r="E2170" t="s">
        <v>95</v>
      </c>
      <c r="F2170">
        <v>8.604629411087977E-3</v>
      </c>
      <c r="G2170">
        <v>14</v>
      </c>
      <c r="H2170">
        <v>162703114</v>
      </c>
    </row>
    <row r="2171" spans="1:8" hidden="1" x14ac:dyDescent="0.35">
      <c r="A2171" t="s">
        <v>103</v>
      </c>
      <c r="B2171" t="s">
        <v>24</v>
      </c>
      <c r="C2171" t="s">
        <v>32</v>
      </c>
      <c r="D2171" t="s">
        <v>34</v>
      </c>
      <c r="E2171" t="s">
        <v>96</v>
      </c>
      <c r="F2171">
        <v>6.1461638650628404E-3</v>
      </c>
      <c r="G2171">
        <v>10</v>
      </c>
      <c r="H2171">
        <v>162703114</v>
      </c>
    </row>
    <row r="2172" spans="1:8" hidden="1" x14ac:dyDescent="0.35">
      <c r="A2172" t="s">
        <v>103</v>
      </c>
      <c r="B2172" t="s">
        <v>24</v>
      </c>
      <c r="C2172" t="s">
        <v>32</v>
      </c>
      <c r="D2172" t="s">
        <v>34</v>
      </c>
      <c r="E2172" t="s">
        <v>97</v>
      </c>
      <c r="F2172">
        <v>1.1677711343619401E-2</v>
      </c>
      <c r="G2172">
        <v>19</v>
      </c>
      <c r="H2172">
        <v>162703114</v>
      </c>
    </row>
    <row r="2173" spans="1:8" hidden="1" x14ac:dyDescent="0.35">
      <c r="A2173" t="s">
        <v>103</v>
      </c>
      <c r="B2173" t="s">
        <v>24</v>
      </c>
      <c r="C2173" t="s">
        <v>32</v>
      </c>
      <c r="D2173" t="s">
        <v>34</v>
      </c>
      <c r="E2173" t="s">
        <v>98</v>
      </c>
      <c r="F2173">
        <v>7.9900130245816933E-3</v>
      </c>
      <c r="G2173">
        <v>13</v>
      </c>
      <c r="H2173">
        <v>162703114</v>
      </c>
    </row>
    <row r="2174" spans="1:8" hidden="1" x14ac:dyDescent="0.35">
      <c r="A2174" t="s">
        <v>103</v>
      </c>
      <c r="B2174" t="s">
        <v>24</v>
      </c>
      <c r="C2174" t="s">
        <v>36</v>
      </c>
      <c r="D2174" t="s">
        <v>32</v>
      </c>
      <c r="E2174" t="s">
        <v>95</v>
      </c>
      <c r="F2174">
        <v>3.1345435711820489E-2</v>
      </c>
      <c r="G2174">
        <v>51</v>
      </c>
      <c r="H2174">
        <v>162703114</v>
      </c>
    </row>
    <row r="2175" spans="1:8" hidden="1" x14ac:dyDescent="0.35">
      <c r="A2175" t="s">
        <v>103</v>
      </c>
      <c r="B2175" t="s">
        <v>24</v>
      </c>
      <c r="C2175" t="s">
        <v>36</v>
      </c>
      <c r="D2175" t="s">
        <v>32</v>
      </c>
      <c r="E2175" t="s">
        <v>96</v>
      </c>
      <c r="F2175">
        <v>3.1960052098326773E-2</v>
      </c>
      <c r="G2175">
        <v>52</v>
      </c>
      <c r="H2175">
        <v>162703114</v>
      </c>
    </row>
    <row r="2176" spans="1:8" hidden="1" x14ac:dyDescent="0.35">
      <c r="A2176" t="s">
        <v>103</v>
      </c>
      <c r="B2176" t="s">
        <v>24</v>
      </c>
      <c r="C2176" t="s">
        <v>36</v>
      </c>
      <c r="D2176" t="s">
        <v>32</v>
      </c>
      <c r="E2176" t="s">
        <v>97</v>
      </c>
      <c r="F2176">
        <v>3.5033134030858191E-2</v>
      </c>
      <c r="G2176">
        <v>57</v>
      </c>
      <c r="H2176">
        <v>162703114</v>
      </c>
    </row>
    <row r="2177" spans="1:8" hidden="1" x14ac:dyDescent="0.35">
      <c r="A2177" t="s">
        <v>103</v>
      </c>
      <c r="B2177" t="s">
        <v>24</v>
      </c>
      <c r="C2177" t="s">
        <v>36</v>
      </c>
      <c r="D2177" t="s">
        <v>32</v>
      </c>
      <c r="E2177" t="s">
        <v>98</v>
      </c>
      <c r="F2177">
        <v>2.642850461977022E-2</v>
      </c>
      <c r="G2177">
        <v>43</v>
      </c>
      <c r="H2177">
        <v>162703114</v>
      </c>
    </row>
    <row r="2178" spans="1:8" hidden="1" x14ac:dyDescent="0.35">
      <c r="A2178" t="s">
        <v>103</v>
      </c>
      <c r="B2178" t="s">
        <v>24</v>
      </c>
      <c r="C2178" t="s">
        <v>36</v>
      </c>
      <c r="D2178" t="s">
        <v>33</v>
      </c>
      <c r="E2178" t="s">
        <v>95</v>
      </c>
      <c r="F2178">
        <v>3.0730819325314199E-2</v>
      </c>
      <c r="G2178">
        <v>50</v>
      </c>
      <c r="H2178">
        <v>162703114</v>
      </c>
    </row>
    <row r="2179" spans="1:8" hidden="1" x14ac:dyDescent="0.35">
      <c r="A2179" t="s">
        <v>103</v>
      </c>
      <c r="B2179" t="s">
        <v>24</v>
      </c>
      <c r="C2179" t="s">
        <v>36</v>
      </c>
      <c r="D2179" t="s">
        <v>33</v>
      </c>
      <c r="E2179" t="s">
        <v>96</v>
      </c>
      <c r="F2179">
        <v>3.1345435711820489E-2</v>
      </c>
      <c r="G2179">
        <v>51</v>
      </c>
      <c r="H2179">
        <v>162703114</v>
      </c>
    </row>
    <row r="2180" spans="1:8" hidden="1" x14ac:dyDescent="0.35">
      <c r="A2180" t="s">
        <v>103</v>
      </c>
      <c r="B2180" t="s">
        <v>24</v>
      </c>
      <c r="C2180" t="s">
        <v>36</v>
      </c>
      <c r="D2180" t="s">
        <v>33</v>
      </c>
      <c r="E2180" t="s">
        <v>97</v>
      </c>
      <c r="F2180">
        <v>3.4418517644351908E-2</v>
      </c>
      <c r="G2180">
        <v>56</v>
      </c>
      <c r="H2180">
        <v>162703114</v>
      </c>
    </row>
    <row r="2181" spans="1:8" hidden="1" x14ac:dyDescent="0.35">
      <c r="A2181" t="s">
        <v>103</v>
      </c>
      <c r="B2181" t="s">
        <v>24</v>
      </c>
      <c r="C2181" t="s">
        <v>36</v>
      </c>
      <c r="D2181" t="s">
        <v>33</v>
      </c>
      <c r="E2181" t="s">
        <v>98</v>
      </c>
      <c r="F2181">
        <v>2.5813888233263929E-2</v>
      </c>
      <c r="G2181">
        <v>42</v>
      </c>
      <c r="H2181">
        <v>162703114</v>
      </c>
    </row>
    <row r="2182" spans="1:8" hidden="1" x14ac:dyDescent="0.35">
      <c r="A2182" t="s">
        <v>103</v>
      </c>
      <c r="B2182" t="s">
        <v>24</v>
      </c>
      <c r="C2182" t="s">
        <v>36</v>
      </c>
      <c r="D2182" t="s">
        <v>34</v>
      </c>
      <c r="E2182" t="s">
        <v>95</v>
      </c>
      <c r="F2182" t="s">
        <v>58</v>
      </c>
      <c r="G2182" t="s">
        <v>58</v>
      </c>
      <c r="H2182">
        <v>162703114</v>
      </c>
    </row>
    <row r="2183" spans="1:8" hidden="1" x14ac:dyDescent="0.35">
      <c r="A2183" t="s">
        <v>103</v>
      </c>
      <c r="B2183" t="s">
        <v>24</v>
      </c>
      <c r="C2183" t="s">
        <v>36</v>
      </c>
      <c r="D2183" t="s">
        <v>34</v>
      </c>
      <c r="E2183" t="s">
        <v>96</v>
      </c>
      <c r="F2183" t="s">
        <v>58</v>
      </c>
      <c r="G2183" t="s">
        <v>58</v>
      </c>
      <c r="H2183">
        <v>162703114</v>
      </c>
    </row>
    <row r="2184" spans="1:8" hidden="1" x14ac:dyDescent="0.35">
      <c r="A2184" t="s">
        <v>103</v>
      </c>
      <c r="B2184" t="s">
        <v>24</v>
      </c>
      <c r="C2184" t="s">
        <v>36</v>
      </c>
      <c r="D2184" t="s">
        <v>34</v>
      </c>
      <c r="E2184" t="s">
        <v>97</v>
      </c>
      <c r="F2184" t="s">
        <v>58</v>
      </c>
      <c r="G2184" t="s">
        <v>58</v>
      </c>
      <c r="H2184">
        <v>162703114</v>
      </c>
    </row>
    <row r="2185" spans="1:8" hidden="1" x14ac:dyDescent="0.35">
      <c r="A2185" t="s">
        <v>103</v>
      </c>
      <c r="B2185" t="s">
        <v>24</v>
      </c>
      <c r="C2185" t="s">
        <v>36</v>
      </c>
      <c r="D2185" t="s">
        <v>34</v>
      </c>
      <c r="E2185" t="s">
        <v>98</v>
      </c>
      <c r="F2185" t="s">
        <v>58</v>
      </c>
      <c r="G2185" t="s">
        <v>58</v>
      </c>
      <c r="H2185">
        <v>162703114</v>
      </c>
    </row>
    <row r="2186" spans="1:8" hidden="1" x14ac:dyDescent="0.35">
      <c r="A2186" t="s">
        <v>103</v>
      </c>
      <c r="B2186" t="s">
        <v>24</v>
      </c>
      <c r="C2186" t="s">
        <v>35</v>
      </c>
      <c r="D2186" t="s">
        <v>32</v>
      </c>
      <c r="E2186" t="s">
        <v>95</v>
      </c>
      <c r="F2186">
        <v>0.17885336847332869</v>
      </c>
      <c r="G2186">
        <v>291</v>
      </c>
      <c r="H2186">
        <v>162703114</v>
      </c>
    </row>
    <row r="2187" spans="1:8" hidden="1" x14ac:dyDescent="0.35">
      <c r="A2187" t="s">
        <v>103</v>
      </c>
      <c r="B2187" t="s">
        <v>24</v>
      </c>
      <c r="C2187" t="s">
        <v>35</v>
      </c>
      <c r="D2187" t="s">
        <v>32</v>
      </c>
      <c r="E2187" t="s">
        <v>96</v>
      </c>
      <c r="F2187">
        <v>0.20466725670659261</v>
      </c>
      <c r="G2187">
        <v>333</v>
      </c>
      <c r="H2187">
        <v>162703114</v>
      </c>
    </row>
    <row r="2188" spans="1:8" hidden="1" x14ac:dyDescent="0.35">
      <c r="A2188" t="s">
        <v>103</v>
      </c>
      <c r="B2188" t="s">
        <v>24</v>
      </c>
      <c r="C2188" t="s">
        <v>35</v>
      </c>
      <c r="D2188" t="s">
        <v>32</v>
      </c>
      <c r="E2188" t="s">
        <v>97</v>
      </c>
      <c r="F2188">
        <v>0.15303948024006481</v>
      </c>
      <c r="G2188">
        <v>249</v>
      </c>
      <c r="H2188">
        <v>162703114</v>
      </c>
    </row>
    <row r="2189" spans="1:8" hidden="1" x14ac:dyDescent="0.35">
      <c r="A2189" t="s">
        <v>103</v>
      </c>
      <c r="B2189" t="s">
        <v>24</v>
      </c>
      <c r="C2189" t="s">
        <v>35</v>
      </c>
      <c r="D2189" t="s">
        <v>32</v>
      </c>
      <c r="E2189" t="s">
        <v>98</v>
      </c>
      <c r="F2189">
        <v>0.103870169319562</v>
      </c>
      <c r="G2189">
        <v>169</v>
      </c>
      <c r="H2189">
        <v>162703114</v>
      </c>
    </row>
    <row r="2190" spans="1:8" hidden="1" x14ac:dyDescent="0.35">
      <c r="A2190" t="s">
        <v>103</v>
      </c>
      <c r="B2190" t="s">
        <v>24</v>
      </c>
      <c r="C2190" t="s">
        <v>35</v>
      </c>
      <c r="D2190" t="s">
        <v>33</v>
      </c>
      <c r="E2190" t="s">
        <v>95</v>
      </c>
      <c r="F2190">
        <v>0.17455105376778471</v>
      </c>
      <c r="G2190">
        <v>284</v>
      </c>
      <c r="H2190">
        <v>162703114</v>
      </c>
    </row>
    <row r="2191" spans="1:8" hidden="1" x14ac:dyDescent="0.35">
      <c r="A2191" t="s">
        <v>103</v>
      </c>
      <c r="B2191" t="s">
        <v>24</v>
      </c>
      <c r="C2191" t="s">
        <v>35</v>
      </c>
      <c r="D2191" t="s">
        <v>33</v>
      </c>
      <c r="E2191" t="s">
        <v>96</v>
      </c>
      <c r="F2191">
        <v>0.2003649420010486</v>
      </c>
      <c r="G2191">
        <v>326</v>
      </c>
      <c r="H2191">
        <v>162703114</v>
      </c>
    </row>
    <row r="2192" spans="1:8" hidden="1" x14ac:dyDescent="0.35">
      <c r="A2192" t="s">
        <v>103</v>
      </c>
      <c r="B2192" t="s">
        <v>24</v>
      </c>
      <c r="C2192" t="s">
        <v>35</v>
      </c>
      <c r="D2192" t="s">
        <v>33</v>
      </c>
      <c r="E2192" t="s">
        <v>97</v>
      </c>
      <c r="F2192">
        <v>0.14873716553452079</v>
      </c>
      <c r="G2192">
        <v>242</v>
      </c>
      <c r="H2192">
        <v>162703114</v>
      </c>
    </row>
    <row r="2193" spans="1:8" hidden="1" x14ac:dyDescent="0.35">
      <c r="A2193" t="s">
        <v>103</v>
      </c>
      <c r="B2193" t="s">
        <v>24</v>
      </c>
      <c r="C2193" t="s">
        <v>35</v>
      </c>
      <c r="D2193" t="s">
        <v>33</v>
      </c>
      <c r="E2193" t="s">
        <v>98</v>
      </c>
      <c r="F2193">
        <v>9.9567854614018028E-2</v>
      </c>
      <c r="G2193">
        <v>162</v>
      </c>
      <c r="H2193">
        <v>162703114</v>
      </c>
    </row>
    <row r="2194" spans="1:8" hidden="1" x14ac:dyDescent="0.35">
      <c r="A2194" t="s">
        <v>103</v>
      </c>
      <c r="B2194" t="s">
        <v>24</v>
      </c>
      <c r="C2194" t="s">
        <v>35</v>
      </c>
      <c r="D2194" t="s">
        <v>34</v>
      </c>
      <c r="E2194" t="s">
        <v>95</v>
      </c>
      <c r="F2194" t="s">
        <v>58</v>
      </c>
      <c r="G2194" t="s">
        <v>58</v>
      </c>
      <c r="H2194">
        <v>162703114</v>
      </c>
    </row>
    <row r="2195" spans="1:8" hidden="1" x14ac:dyDescent="0.35">
      <c r="A2195" t="s">
        <v>103</v>
      </c>
      <c r="B2195" t="s">
        <v>24</v>
      </c>
      <c r="C2195" t="s">
        <v>35</v>
      </c>
      <c r="D2195" t="s">
        <v>34</v>
      </c>
      <c r="E2195" t="s">
        <v>96</v>
      </c>
      <c r="F2195" t="s">
        <v>58</v>
      </c>
      <c r="G2195" t="s">
        <v>58</v>
      </c>
      <c r="H2195">
        <v>162703114</v>
      </c>
    </row>
    <row r="2196" spans="1:8" hidden="1" x14ac:dyDescent="0.35">
      <c r="A2196" t="s">
        <v>103</v>
      </c>
      <c r="B2196" t="s">
        <v>24</v>
      </c>
      <c r="C2196" t="s">
        <v>35</v>
      </c>
      <c r="D2196" t="s">
        <v>34</v>
      </c>
      <c r="E2196" t="s">
        <v>97</v>
      </c>
      <c r="F2196" t="s">
        <v>58</v>
      </c>
      <c r="G2196" t="s">
        <v>58</v>
      </c>
      <c r="H2196">
        <v>162703114</v>
      </c>
    </row>
    <row r="2197" spans="1:8" hidden="1" x14ac:dyDescent="0.35">
      <c r="A2197" t="s">
        <v>103</v>
      </c>
      <c r="B2197" t="s">
        <v>24</v>
      </c>
      <c r="C2197" t="s">
        <v>35</v>
      </c>
      <c r="D2197" t="s">
        <v>34</v>
      </c>
      <c r="E2197" t="s">
        <v>98</v>
      </c>
      <c r="F2197" t="s">
        <v>58</v>
      </c>
      <c r="G2197" t="s">
        <v>58</v>
      </c>
      <c r="H2197">
        <v>162703114</v>
      </c>
    </row>
    <row r="2198" spans="1:8" hidden="1" x14ac:dyDescent="0.35">
      <c r="A2198" t="s">
        <v>103</v>
      </c>
      <c r="B2198" t="s">
        <v>24</v>
      </c>
      <c r="C2198" t="s">
        <v>99</v>
      </c>
      <c r="D2198" t="s">
        <v>32</v>
      </c>
      <c r="E2198" t="s">
        <v>95</v>
      </c>
      <c r="F2198">
        <v>5.7773940331590709E-2</v>
      </c>
      <c r="G2198">
        <v>94</v>
      </c>
      <c r="H2198">
        <v>162703114</v>
      </c>
    </row>
    <row r="2199" spans="1:8" hidden="1" x14ac:dyDescent="0.35">
      <c r="A2199" t="s">
        <v>103</v>
      </c>
      <c r="B2199" t="s">
        <v>24</v>
      </c>
      <c r="C2199" t="s">
        <v>99</v>
      </c>
      <c r="D2199" t="s">
        <v>32</v>
      </c>
      <c r="E2199" t="s">
        <v>96</v>
      </c>
      <c r="F2199">
        <v>4.9783927307009007E-2</v>
      </c>
      <c r="G2199">
        <v>81</v>
      </c>
      <c r="H2199">
        <v>162703114</v>
      </c>
    </row>
    <row r="2200" spans="1:8" hidden="1" x14ac:dyDescent="0.35">
      <c r="A2200" t="s">
        <v>103</v>
      </c>
      <c r="B2200" t="s">
        <v>24</v>
      </c>
      <c r="C2200" t="s">
        <v>99</v>
      </c>
      <c r="D2200" t="s">
        <v>32</v>
      </c>
      <c r="E2200" t="s">
        <v>97</v>
      </c>
      <c r="F2200">
        <v>6.3920104196653546E-2</v>
      </c>
      <c r="G2200">
        <v>104</v>
      </c>
      <c r="H2200">
        <v>162703114</v>
      </c>
    </row>
    <row r="2201" spans="1:8" hidden="1" x14ac:dyDescent="0.35">
      <c r="A2201" t="s">
        <v>103</v>
      </c>
      <c r="B2201" t="s">
        <v>24</v>
      </c>
      <c r="C2201" t="s">
        <v>99</v>
      </c>
      <c r="D2201" t="s">
        <v>32</v>
      </c>
      <c r="E2201" t="s">
        <v>98</v>
      </c>
      <c r="F2201">
        <v>3.6876983190377043E-2</v>
      </c>
      <c r="G2201">
        <v>60</v>
      </c>
      <c r="H2201">
        <v>162703114</v>
      </c>
    </row>
    <row r="2202" spans="1:8" hidden="1" x14ac:dyDescent="0.35">
      <c r="A2202" t="s">
        <v>103</v>
      </c>
      <c r="B2202" t="s">
        <v>24</v>
      </c>
      <c r="C2202" t="s">
        <v>99</v>
      </c>
      <c r="D2202" t="s">
        <v>33</v>
      </c>
      <c r="E2202" t="s">
        <v>95</v>
      </c>
      <c r="F2202">
        <v>5.4086242012553E-2</v>
      </c>
      <c r="G2202">
        <v>88</v>
      </c>
      <c r="H2202">
        <v>162703114</v>
      </c>
    </row>
    <row r="2203" spans="1:8" hidden="1" x14ac:dyDescent="0.35">
      <c r="A2203" t="s">
        <v>103</v>
      </c>
      <c r="B2203" t="s">
        <v>24</v>
      </c>
      <c r="C2203" t="s">
        <v>99</v>
      </c>
      <c r="D2203" t="s">
        <v>33</v>
      </c>
      <c r="E2203" t="s">
        <v>96</v>
      </c>
      <c r="F2203">
        <v>4.855469453399644E-2</v>
      </c>
      <c r="G2203">
        <v>79</v>
      </c>
      <c r="H2203">
        <v>162703114</v>
      </c>
    </row>
    <row r="2204" spans="1:8" hidden="1" x14ac:dyDescent="0.35">
      <c r="A2204" t="s">
        <v>103</v>
      </c>
      <c r="B2204" t="s">
        <v>24</v>
      </c>
      <c r="C2204" t="s">
        <v>99</v>
      </c>
      <c r="D2204" t="s">
        <v>33</v>
      </c>
      <c r="E2204" t="s">
        <v>97</v>
      </c>
      <c r="F2204">
        <v>5.7159323945084418E-2</v>
      </c>
      <c r="G2204">
        <v>93</v>
      </c>
      <c r="H2204">
        <v>162703114</v>
      </c>
    </row>
    <row r="2205" spans="1:8" hidden="1" x14ac:dyDescent="0.35">
      <c r="A2205" t="s">
        <v>103</v>
      </c>
      <c r="B2205" t="s">
        <v>24</v>
      </c>
      <c r="C2205" t="s">
        <v>99</v>
      </c>
      <c r="D2205" t="s">
        <v>33</v>
      </c>
      <c r="E2205" t="s">
        <v>98</v>
      </c>
      <c r="F2205">
        <v>3.3803901257845617E-2</v>
      </c>
      <c r="G2205">
        <v>55</v>
      </c>
      <c r="H2205">
        <v>162703114</v>
      </c>
    </row>
    <row r="2206" spans="1:8" hidden="1" x14ac:dyDescent="0.35">
      <c r="A2206" t="s">
        <v>103</v>
      </c>
      <c r="B2206" t="s">
        <v>24</v>
      </c>
      <c r="C2206" t="s">
        <v>99</v>
      </c>
      <c r="D2206" t="s">
        <v>34</v>
      </c>
      <c r="E2206" t="s">
        <v>95</v>
      </c>
      <c r="F2206" t="s">
        <v>58</v>
      </c>
      <c r="G2206" t="s">
        <v>58</v>
      </c>
      <c r="H2206">
        <v>162703114</v>
      </c>
    </row>
    <row r="2207" spans="1:8" hidden="1" x14ac:dyDescent="0.35">
      <c r="A2207" t="s">
        <v>103</v>
      </c>
      <c r="B2207" t="s">
        <v>24</v>
      </c>
      <c r="C2207" t="s">
        <v>99</v>
      </c>
      <c r="D2207" t="s">
        <v>34</v>
      </c>
      <c r="E2207" t="s">
        <v>96</v>
      </c>
      <c r="F2207" t="s">
        <v>58</v>
      </c>
      <c r="G2207" t="s">
        <v>58</v>
      </c>
      <c r="H2207">
        <v>162703114</v>
      </c>
    </row>
    <row r="2208" spans="1:8" hidden="1" x14ac:dyDescent="0.35">
      <c r="A2208" t="s">
        <v>103</v>
      </c>
      <c r="B2208" t="s">
        <v>24</v>
      </c>
      <c r="C2208" t="s">
        <v>99</v>
      </c>
      <c r="D2208" t="s">
        <v>34</v>
      </c>
      <c r="E2208" t="s">
        <v>97</v>
      </c>
      <c r="F2208">
        <v>6.760780251569125E-3</v>
      </c>
      <c r="G2208">
        <v>11</v>
      </c>
      <c r="H2208">
        <v>162703114</v>
      </c>
    </row>
    <row r="2209" spans="1:8" hidden="1" x14ac:dyDescent="0.35">
      <c r="A2209" t="s">
        <v>103</v>
      </c>
      <c r="B2209" t="s">
        <v>24</v>
      </c>
      <c r="C2209" t="s">
        <v>99</v>
      </c>
      <c r="D2209" t="s">
        <v>34</v>
      </c>
      <c r="E2209" t="s">
        <v>98</v>
      </c>
      <c r="F2209" t="s">
        <v>58</v>
      </c>
      <c r="G2209" t="s">
        <v>58</v>
      </c>
      <c r="H2209">
        <v>162703114</v>
      </c>
    </row>
    <row r="2210" spans="1:8" hidden="1" x14ac:dyDescent="0.35">
      <c r="A2210" t="s">
        <v>103</v>
      </c>
      <c r="B2210" t="s">
        <v>25</v>
      </c>
      <c r="C2210" t="s">
        <v>32</v>
      </c>
      <c r="D2210" t="s">
        <v>32</v>
      </c>
      <c r="E2210" t="s">
        <v>95</v>
      </c>
      <c r="F2210">
        <v>0.23171037771286909</v>
      </c>
      <c r="G2210">
        <v>377</v>
      </c>
      <c r="H2210">
        <v>162703114</v>
      </c>
    </row>
    <row r="2211" spans="1:8" hidden="1" x14ac:dyDescent="0.35">
      <c r="A2211" t="s">
        <v>103</v>
      </c>
      <c r="B2211" t="s">
        <v>25</v>
      </c>
      <c r="C2211" t="s">
        <v>32</v>
      </c>
      <c r="D2211" t="s">
        <v>32</v>
      </c>
      <c r="E2211" t="s">
        <v>96</v>
      </c>
      <c r="F2211">
        <v>0.2741189083818027</v>
      </c>
      <c r="G2211">
        <v>446</v>
      </c>
      <c r="H2211">
        <v>162703114</v>
      </c>
    </row>
    <row r="2212" spans="1:8" hidden="1" x14ac:dyDescent="0.35">
      <c r="A2212" t="s">
        <v>103</v>
      </c>
      <c r="B2212" t="s">
        <v>25</v>
      </c>
      <c r="C2212" t="s">
        <v>32</v>
      </c>
      <c r="D2212" t="s">
        <v>32</v>
      </c>
      <c r="E2212" t="s">
        <v>97</v>
      </c>
      <c r="F2212">
        <v>0.29870356384205399</v>
      </c>
      <c r="G2212">
        <v>486</v>
      </c>
      <c r="H2212">
        <v>162703114</v>
      </c>
    </row>
    <row r="2213" spans="1:8" hidden="1" x14ac:dyDescent="0.35">
      <c r="A2213" t="s">
        <v>103</v>
      </c>
      <c r="B2213" t="s">
        <v>25</v>
      </c>
      <c r="C2213" t="s">
        <v>32</v>
      </c>
      <c r="D2213" t="s">
        <v>32</v>
      </c>
      <c r="E2213" t="s">
        <v>98</v>
      </c>
      <c r="F2213">
        <v>0.2378565415779319</v>
      </c>
      <c r="G2213">
        <v>387</v>
      </c>
      <c r="H2213">
        <v>162703114</v>
      </c>
    </row>
    <row r="2214" spans="1:8" hidden="1" x14ac:dyDescent="0.35">
      <c r="A2214" t="s">
        <v>103</v>
      </c>
      <c r="B2214" t="s">
        <v>25</v>
      </c>
      <c r="C2214" t="s">
        <v>32</v>
      </c>
      <c r="D2214" t="s">
        <v>33</v>
      </c>
      <c r="E2214" t="s">
        <v>95</v>
      </c>
      <c r="F2214">
        <v>0.2249495974613</v>
      </c>
      <c r="G2214">
        <v>366</v>
      </c>
      <c r="H2214">
        <v>162703114</v>
      </c>
    </row>
    <row r="2215" spans="1:8" hidden="1" x14ac:dyDescent="0.35">
      <c r="A2215" t="s">
        <v>103</v>
      </c>
      <c r="B2215" t="s">
        <v>25</v>
      </c>
      <c r="C2215" t="s">
        <v>32</v>
      </c>
      <c r="D2215" t="s">
        <v>33</v>
      </c>
      <c r="E2215" t="s">
        <v>96</v>
      </c>
      <c r="F2215">
        <v>0.26428504619770221</v>
      </c>
      <c r="G2215">
        <v>430</v>
      </c>
      <c r="H2215">
        <v>162703114</v>
      </c>
    </row>
    <row r="2216" spans="1:8" hidden="1" x14ac:dyDescent="0.35">
      <c r="A2216" t="s">
        <v>103</v>
      </c>
      <c r="B2216" t="s">
        <v>25</v>
      </c>
      <c r="C2216" t="s">
        <v>32</v>
      </c>
      <c r="D2216" t="s">
        <v>33</v>
      </c>
      <c r="E2216" t="s">
        <v>97</v>
      </c>
      <c r="F2216">
        <v>0.28641123611192842</v>
      </c>
      <c r="G2216">
        <v>466</v>
      </c>
      <c r="H2216">
        <v>162703114</v>
      </c>
    </row>
    <row r="2217" spans="1:8" hidden="1" x14ac:dyDescent="0.35">
      <c r="A2217" t="s">
        <v>103</v>
      </c>
      <c r="B2217" t="s">
        <v>25</v>
      </c>
      <c r="C2217" t="s">
        <v>32</v>
      </c>
      <c r="D2217" t="s">
        <v>33</v>
      </c>
      <c r="E2217" t="s">
        <v>98</v>
      </c>
      <c r="F2217">
        <v>0.23478345964540051</v>
      </c>
      <c r="G2217">
        <v>382</v>
      </c>
      <c r="H2217">
        <v>162703114</v>
      </c>
    </row>
    <row r="2218" spans="1:8" hidden="1" x14ac:dyDescent="0.35">
      <c r="A2218" t="s">
        <v>103</v>
      </c>
      <c r="B2218" t="s">
        <v>25</v>
      </c>
      <c r="C2218" t="s">
        <v>32</v>
      </c>
      <c r="D2218" t="s">
        <v>34</v>
      </c>
      <c r="E2218" t="s">
        <v>95</v>
      </c>
      <c r="F2218">
        <v>6.760780251569125E-3</v>
      </c>
      <c r="G2218">
        <v>11</v>
      </c>
      <c r="H2218">
        <v>162703114</v>
      </c>
    </row>
    <row r="2219" spans="1:8" hidden="1" x14ac:dyDescent="0.35">
      <c r="A2219" t="s">
        <v>103</v>
      </c>
      <c r="B2219" t="s">
        <v>25</v>
      </c>
      <c r="C2219" t="s">
        <v>32</v>
      </c>
      <c r="D2219" t="s">
        <v>34</v>
      </c>
      <c r="E2219" t="s">
        <v>96</v>
      </c>
      <c r="F2219">
        <v>9.8338621841005461E-3</v>
      </c>
      <c r="G2219">
        <v>16</v>
      </c>
      <c r="H2219">
        <v>162703114</v>
      </c>
    </row>
    <row r="2220" spans="1:8" hidden="1" x14ac:dyDescent="0.35">
      <c r="A2220" t="s">
        <v>103</v>
      </c>
      <c r="B2220" t="s">
        <v>25</v>
      </c>
      <c r="C2220" t="s">
        <v>32</v>
      </c>
      <c r="D2220" t="s">
        <v>34</v>
      </c>
      <c r="E2220" t="s">
        <v>97</v>
      </c>
      <c r="F2220">
        <v>1.2292327730125681E-2</v>
      </c>
      <c r="G2220">
        <v>20</v>
      </c>
      <c r="H2220">
        <v>162703114</v>
      </c>
    </row>
    <row r="2221" spans="1:8" hidden="1" x14ac:dyDescent="0.35">
      <c r="A2221" t="s">
        <v>103</v>
      </c>
      <c r="B2221" t="s">
        <v>25</v>
      </c>
      <c r="C2221" t="s">
        <v>32</v>
      </c>
      <c r="D2221" t="s">
        <v>34</v>
      </c>
      <c r="E2221" t="s">
        <v>98</v>
      </c>
      <c r="F2221" t="s">
        <v>58</v>
      </c>
      <c r="G2221" t="s">
        <v>58</v>
      </c>
      <c r="H2221">
        <v>162703114</v>
      </c>
    </row>
    <row r="2222" spans="1:8" hidden="1" x14ac:dyDescent="0.35">
      <c r="A2222" t="s">
        <v>103</v>
      </c>
      <c r="B2222" t="s">
        <v>25</v>
      </c>
      <c r="C2222" t="s">
        <v>36</v>
      </c>
      <c r="D2222" t="s">
        <v>32</v>
      </c>
      <c r="E2222" t="s">
        <v>95</v>
      </c>
      <c r="F2222">
        <v>1.9667724368201089E-2</v>
      </c>
      <c r="G2222">
        <v>32</v>
      </c>
      <c r="H2222">
        <v>162703114</v>
      </c>
    </row>
    <row r="2223" spans="1:8" hidden="1" x14ac:dyDescent="0.35">
      <c r="A2223" t="s">
        <v>103</v>
      </c>
      <c r="B2223" t="s">
        <v>25</v>
      </c>
      <c r="C2223" t="s">
        <v>36</v>
      </c>
      <c r="D2223" t="s">
        <v>32</v>
      </c>
      <c r="E2223" t="s">
        <v>96</v>
      </c>
      <c r="F2223">
        <v>2.2740806300732511E-2</v>
      </c>
      <c r="G2223">
        <v>37</v>
      </c>
      <c r="H2223">
        <v>162703114</v>
      </c>
    </row>
    <row r="2224" spans="1:8" hidden="1" x14ac:dyDescent="0.35">
      <c r="A2224" t="s">
        <v>103</v>
      </c>
      <c r="B2224" t="s">
        <v>25</v>
      </c>
      <c r="C2224" t="s">
        <v>36</v>
      </c>
      <c r="D2224" t="s">
        <v>32</v>
      </c>
      <c r="E2224" t="s">
        <v>97</v>
      </c>
      <c r="F2224">
        <v>3.8720832349895901E-2</v>
      </c>
      <c r="G2224">
        <v>63</v>
      </c>
      <c r="H2224">
        <v>162703114</v>
      </c>
    </row>
    <row r="2225" spans="1:8" hidden="1" x14ac:dyDescent="0.35">
      <c r="A2225" t="s">
        <v>103</v>
      </c>
      <c r="B2225" t="s">
        <v>25</v>
      </c>
      <c r="C2225" t="s">
        <v>36</v>
      </c>
      <c r="D2225" t="s">
        <v>32</v>
      </c>
      <c r="E2225" t="s">
        <v>98</v>
      </c>
      <c r="F2225">
        <v>2.3970039073745081E-2</v>
      </c>
      <c r="G2225">
        <v>39</v>
      </c>
      <c r="H2225">
        <v>162703114</v>
      </c>
    </row>
    <row r="2226" spans="1:8" hidden="1" x14ac:dyDescent="0.35">
      <c r="A2226" t="s">
        <v>103</v>
      </c>
      <c r="B2226" t="s">
        <v>25</v>
      </c>
      <c r="C2226" t="s">
        <v>36</v>
      </c>
      <c r="D2226" t="s">
        <v>33</v>
      </c>
      <c r="E2226" t="s">
        <v>95</v>
      </c>
      <c r="F2226">
        <v>1.8438491595188521E-2</v>
      </c>
      <c r="G2226">
        <v>30</v>
      </c>
      <c r="H2226">
        <v>162703114</v>
      </c>
    </row>
    <row r="2227" spans="1:8" hidden="1" x14ac:dyDescent="0.35">
      <c r="A2227" t="s">
        <v>103</v>
      </c>
      <c r="B2227" t="s">
        <v>25</v>
      </c>
      <c r="C2227" t="s">
        <v>36</v>
      </c>
      <c r="D2227" t="s">
        <v>33</v>
      </c>
      <c r="E2227" t="s">
        <v>96</v>
      </c>
      <c r="F2227">
        <v>2.212618991422623E-2</v>
      </c>
      <c r="G2227">
        <v>36</v>
      </c>
      <c r="H2227">
        <v>162703114</v>
      </c>
    </row>
    <row r="2228" spans="1:8" hidden="1" x14ac:dyDescent="0.35">
      <c r="A2228" t="s">
        <v>103</v>
      </c>
      <c r="B2228" t="s">
        <v>25</v>
      </c>
      <c r="C2228" t="s">
        <v>36</v>
      </c>
      <c r="D2228" t="s">
        <v>33</v>
      </c>
      <c r="E2228" t="s">
        <v>97</v>
      </c>
      <c r="F2228">
        <v>3.8720832349895901E-2</v>
      </c>
      <c r="G2228">
        <v>63</v>
      </c>
      <c r="H2228">
        <v>162703114</v>
      </c>
    </row>
    <row r="2229" spans="1:8" hidden="1" x14ac:dyDescent="0.35">
      <c r="A2229" t="s">
        <v>103</v>
      </c>
      <c r="B2229" t="s">
        <v>25</v>
      </c>
      <c r="C2229" t="s">
        <v>36</v>
      </c>
      <c r="D2229" t="s">
        <v>33</v>
      </c>
      <c r="E2229" t="s">
        <v>98</v>
      </c>
      <c r="F2229">
        <v>2.3355422687238791E-2</v>
      </c>
      <c r="G2229">
        <v>38</v>
      </c>
      <c r="H2229">
        <v>162703114</v>
      </c>
    </row>
    <row r="2230" spans="1:8" hidden="1" x14ac:dyDescent="0.35">
      <c r="A2230" t="s">
        <v>103</v>
      </c>
      <c r="B2230" t="s">
        <v>25</v>
      </c>
      <c r="C2230" t="s">
        <v>36</v>
      </c>
      <c r="D2230" t="s">
        <v>34</v>
      </c>
      <c r="E2230" t="s">
        <v>95</v>
      </c>
      <c r="F2230" t="s">
        <v>58</v>
      </c>
      <c r="G2230" t="s">
        <v>58</v>
      </c>
      <c r="H2230">
        <v>162703114</v>
      </c>
    </row>
    <row r="2231" spans="1:8" hidden="1" x14ac:dyDescent="0.35">
      <c r="A2231" t="s">
        <v>103</v>
      </c>
      <c r="B2231" t="s">
        <v>25</v>
      </c>
      <c r="C2231" t="s">
        <v>36</v>
      </c>
      <c r="D2231" t="s">
        <v>34</v>
      </c>
      <c r="E2231" t="s">
        <v>96</v>
      </c>
      <c r="F2231" t="s">
        <v>58</v>
      </c>
      <c r="G2231" t="s">
        <v>58</v>
      </c>
      <c r="H2231">
        <v>162703114</v>
      </c>
    </row>
    <row r="2232" spans="1:8" hidden="1" x14ac:dyDescent="0.35">
      <c r="A2232" t="s">
        <v>103</v>
      </c>
      <c r="B2232" t="s">
        <v>25</v>
      </c>
      <c r="C2232" t="s">
        <v>36</v>
      </c>
      <c r="D2232" t="s">
        <v>34</v>
      </c>
      <c r="E2232" t="s">
        <v>97</v>
      </c>
      <c r="F2232" t="s">
        <v>58</v>
      </c>
      <c r="G2232" t="s">
        <v>58</v>
      </c>
      <c r="H2232">
        <v>162703114</v>
      </c>
    </row>
    <row r="2233" spans="1:8" hidden="1" x14ac:dyDescent="0.35">
      <c r="A2233" t="s">
        <v>103</v>
      </c>
      <c r="B2233" t="s">
        <v>25</v>
      </c>
      <c r="C2233" t="s">
        <v>36</v>
      </c>
      <c r="D2233" t="s">
        <v>34</v>
      </c>
      <c r="E2233" t="s">
        <v>98</v>
      </c>
      <c r="F2233" t="s">
        <v>58</v>
      </c>
      <c r="G2233" t="s">
        <v>58</v>
      </c>
      <c r="H2233">
        <v>162703114</v>
      </c>
    </row>
    <row r="2234" spans="1:8" hidden="1" x14ac:dyDescent="0.35">
      <c r="A2234" t="s">
        <v>103</v>
      </c>
      <c r="B2234" t="s">
        <v>25</v>
      </c>
      <c r="C2234" t="s">
        <v>35</v>
      </c>
      <c r="D2234" t="s">
        <v>32</v>
      </c>
      <c r="E2234" t="s">
        <v>95</v>
      </c>
      <c r="F2234">
        <v>0.1604148768781401</v>
      </c>
      <c r="G2234">
        <v>261</v>
      </c>
      <c r="H2234">
        <v>162703114</v>
      </c>
    </row>
    <row r="2235" spans="1:8" hidden="1" x14ac:dyDescent="0.35">
      <c r="A2235" t="s">
        <v>103</v>
      </c>
      <c r="B2235" t="s">
        <v>25</v>
      </c>
      <c r="C2235" t="s">
        <v>35</v>
      </c>
      <c r="D2235" t="s">
        <v>32</v>
      </c>
      <c r="E2235" t="s">
        <v>96</v>
      </c>
      <c r="F2235">
        <v>0.18745799788441661</v>
      </c>
      <c r="G2235">
        <v>305</v>
      </c>
      <c r="H2235">
        <v>162703114</v>
      </c>
    </row>
    <row r="2236" spans="1:8" hidden="1" x14ac:dyDescent="0.35">
      <c r="A2236" t="s">
        <v>103</v>
      </c>
      <c r="B2236" t="s">
        <v>25</v>
      </c>
      <c r="C2236" t="s">
        <v>35</v>
      </c>
      <c r="D2236" t="s">
        <v>32</v>
      </c>
      <c r="E2236" t="s">
        <v>97</v>
      </c>
      <c r="F2236">
        <v>0.19237492897646691</v>
      </c>
      <c r="G2236">
        <v>313</v>
      </c>
      <c r="H2236">
        <v>162703114</v>
      </c>
    </row>
    <row r="2237" spans="1:8" hidden="1" x14ac:dyDescent="0.35">
      <c r="A2237" t="s">
        <v>103</v>
      </c>
      <c r="B2237" t="s">
        <v>25</v>
      </c>
      <c r="C2237" t="s">
        <v>35</v>
      </c>
      <c r="D2237" t="s">
        <v>32</v>
      </c>
      <c r="E2237" t="s">
        <v>98</v>
      </c>
      <c r="F2237">
        <v>0.16471719158368411</v>
      </c>
      <c r="G2237">
        <v>268</v>
      </c>
      <c r="H2237">
        <v>162703114</v>
      </c>
    </row>
    <row r="2238" spans="1:8" hidden="1" x14ac:dyDescent="0.35">
      <c r="A2238" t="s">
        <v>103</v>
      </c>
      <c r="B2238" t="s">
        <v>25</v>
      </c>
      <c r="C2238" t="s">
        <v>35</v>
      </c>
      <c r="D2238" t="s">
        <v>33</v>
      </c>
      <c r="E2238" t="s">
        <v>95</v>
      </c>
      <c r="F2238">
        <v>0.15611256217259609</v>
      </c>
      <c r="G2238">
        <v>254</v>
      </c>
      <c r="H2238">
        <v>162703114</v>
      </c>
    </row>
    <row r="2239" spans="1:8" hidden="1" x14ac:dyDescent="0.35">
      <c r="A2239" t="s">
        <v>103</v>
      </c>
      <c r="B2239" t="s">
        <v>25</v>
      </c>
      <c r="C2239" t="s">
        <v>35</v>
      </c>
      <c r="D2239" t="s">
        <v>33</v>
      </c>
      <c r="E2239" t="s">
        <v>96</v>
      </c>
      <c r="F2239">
        <v>0.18008260124634121</v>
      </c>
      <c r="G2239">
        <v>293</v>
      </c>
      <c r="H2239">
        <v>162703114</v>
      </c>
    </row>
    <row r="2240" spans="1:8" hidden="1" x14ac:dyDescent="0.35">
      <c r="A2240" t="s">
        <v>103</v>
      </c>
      <c r="B2240" t="s">
        <v>25</v>
      </c>
      <c r="C2240" t="s">
        <v>35</v>
      </c>
      <c r="D2240" t="s">
        <v>33</v>
      </c>
      <c r="E2240" t="s">
        <v>97</v>
      </c>
      <c r="F2240">
        <v>0.18438491595188519</v>
      </c>
      <c r="G2240">
        <v>300</v>
      </c>
      <c r="H2240">
        <v>162703114</v>
      </c>
    </row>
    <row r="2241" spans="1:8" hidden="1" x14ac:dyDescent="0.35">
      <c r="A2241" t="s">
        <v>103</v>
      </c>
      <c r="B2241" t="s">
        <v>25</v>
      </c>
      <c r="C2241" t="s">
        <v>35</v>
      </c>
      <c r="D2241" t="s">
        <v>33</v>
      </c>
      <c r="E2241" t="s">
        <v>98</v>
      </c>
      <c r="F2241">
        <v>0.16225872603765901</v>
      </c>
      <c r="G2241">
        <v>264</v>
      </c>
      <c r="H2241">
        <v>162703114</v>
      </c>
    </row>
    <row r="2242" spans="1:8" hidden="1" x14ac:dyDescent="0.35">
      <c r="A2242" t="s">
        <v>103</v>
      </c>
      <c r="B2242" t="s">
        <v>25</v>
      </c>
      <c r="C2242" t="s">
        <v>35</v>
      </c>
      <c r="D2242" t="s">
        <v>34</v>
      </c>
      <c r="E2242" t="s">
        <v>95</v>
      </c>
      <c r="F2242" t="s">
        <v>58</v>
      </c>
      <c r="G2242" t="s">
        <v>58</v>
      </c>
      <c r="H2242">
        <v>162703114</v>
      </c>
    </row>
    <row r="2243" spans="1:8" hidden="1" x14ac:dyDescent="0.35">
      <c r="A2243" t="s">
        <v>103</v>
      </c>
      <c r="B2243" t="s">
        <v>25</v>
      </c>
      <c r="C2243" t="s">
        <v>35</v>
      </c>
      <c r="D2243" t="s">
        <v>34</v>
      </c>
      <c r="E2243" t="s">
        <v>96</v>
      </c>
      <c r="F2243">
        <v>7.3753966380754087E-3</v>
      </c>
      <c r="G2243">
        <v>12</v>
      </c>
      <c r="H2243">
        <v>162703114</v>
      </c>
    </row>
    <row r="2244" spans="1:8" hidden="1" x14ac:dyDescent="0.35">
      <c r="A2244" t="s">
        <v>103</v>
      </c>
      <c r="B2244" t="s">
        <v>25</v>
      </c>
      <c r="C2244" t="s">
        <v>35</v>
      </c>
      <c r="D2244" t="s">
        <v>34</v>
      </c>
      <c r="E2244" t="s">
        <v>97</v>
      </c>
      <c r="F2244">
        <v>7.9900130245816933E-3</v>
      </c>
      <c r="G2244">
        <v>13</v>
      </c>
      <c r="H2244">
        <v>162703114</v>
      </c>
    </row>
    <row r="2245" spans="1:8" hidden="1" x14ac:dyDescent="0.35">
      <c r="A2245" t="s">
        <v>103</v>
      </c>
      <c r="B2245" t="s">
        <v>25</v>
      </c>
      <c r="C2245" t="s">
        <v>35</v>
      </c>
      <c r="D2245" t="s">
        <v>34</v>
      </c>
      <c r="E2245" t="s">
        <v>98</v>
      </c>
      <c r="F2245" t="s">
        <v>58</v>
      </c>
      <c r="G2245" t="s">
        <v>58</v>
      </c>
      <c r="H2245">
        <v>162703114</v>
      </c>
    </row>
    <row r="2246" spans="1:8" hidden="1" x14ac:dyDescent="0.35">
      <c r="A2246" t="s">
        <v>103</v>
      </c>
      <c r="B2246" t="s">
        <v>25</v>
      </c>
      <c r="C2246" t="s">
        <v>99</v>
      </c>
      <c r="D2246" t="s">
        <v>32</v>
      </c>
      <c r="E2246" t="s">
        <v>95</v>
      </c>
      <c r="F2246">
        <v>5.1627776466527858E-2</v>
      </c>
      <c r="G2246">
        <v>84</v>
      </c>
      <c r="H2246">
        <v>162703114</v>
      </c>
    </row>
    <row r="2247" spans="1:8" hidden="1" x14ac:dyDescent="0.35">
      <c r="A2247" t="s">
        <v>103</v>
      </c>
      <c r="B2247" t="s">
        <v>25</v>
      </c>
      <c r="C2247" t="s">
        <v>99</v>
      </c>
      <c r="D2247" t="s">
        <v>32</v>
      </c>
      <c r="E2247" t="s">
        <v>96</v>
      </c>
      <c r="F2247">
        <v>6.3920104196653546E-2</v>
      </c>
      <c r="G2247">
        <v>104</v>
      </c>
      <c r="H2247">
        <v>162703114</v>
      </c>
    </row>
    <row r="2248" spans="1:8" hidden="1" x14ac:dyDescent="0.35">
      <c r="A2248" t="s">
        <v>103</v>
      </c>
      <c r="B2248" t="s">
        <v>25</v>
      </c>
      <c r="C2248" t="s">
        <v>99</v>
      </c>
      <c r="D2248" t="s">
        <v>32</v>
      </c>
      <c r="E2248" t="s">
        <v>97</v>
      </c>
      <c r="F2248">
        <v>6.7607802515691248E-2</v>
      </c>
      <c r="G2248">
        <v>110</v>
      </c>
      <c r="H2248">
        <v>162703114</v>
      </c>
    </row>
    <row r="2249" spans="1:8" hidden="1" x14ac:dyDescent="0.35">
      <c r="A2249" t="s">
        <v>103</v>
      </c>
      <c r="B2249" t="s">
        <v>25</v>
      </c>
      <c r="C2249" t="s">
        <v>99</v>
      </c>
      <c r="D2249" t="s">
        <v>32</v>
      </c>
      <c r="E2249" t="s">
        <v>98</v>
      </c>
      <c r="F2249">
        <v>4.9169310920502723E-2</v>
      </c>
      <c r="G2249">
        <v>80</v>
      </c>
      <c r="H2249">
        <v>162703114</v>
      </c>
    </row>
    <row r="2250" spans="1:8" hidden="1" x14ac:dyDescent="0.35">
      <c r="A2250" t="s">
        <v>103</v>
      </c>
      <c r="B2250" t="s">
        <v>25</v>
      </c>
      <c r="C2250" t="s">
        <v>99</v>
      </c>
      <c r="D2250" t="s">
        <v>33</v>
      </c>
      <c r="E2250" t="s">
        <v>95</v>
      </c>
      <c r="F2250">
        <v>5.0398543693515291E-2</v>
      </c>
      <c r="G2250">
        <v>82</v>
      </c>
      <c r="H2250">
        <v>162703114</v>
      </c>
    </row>
    <row r="2251" spans="1:8" hidden="1" x14ac:dyDescent="0.35">
      <c r="A2251" t="s">
        <v>103</v>
      </c>
      <c r="B2251" t="s">
        <v>25</v>
      </c>
      <c r="C2251" t="s">
        <v>99</v>
      </c>
      <c r="D2251" t="s">
        <v>33</v>
      </c>
      <c r="E2251" t="s">
        <v>96</v>
      </c>
      <c r="F2251">
        <v>6.2076255037134688E-2</v>
      </c>
      <c r="G2251">
        <v>101</v>
      </c>
      <c r="H2251">
        <v>162703114</v>
      </c>
    </row>
    <row r="2252" spans="1:8" hidden="1" x14ac:dyDescent="0.35">
      <c r="A2252" t="s">
        <v>103</v>
      </c>
      <c r="B2252" t="s">
        <v>25</v>
      </c>
      <c r="C2252" t="s">
        <v>99</v>
      </c>
      <c r="D2252" t="s">
        <v>33</v>
      </c>
      <c r="E2252" t="s">
        <v>97</v>
      </c>
      <c r="F2252">
        <v>6.3305487810147262E-2</v>
      </c>
      <c r="G2252">
        <v>103</v>
      </c>
      <c r="H2252">
        <v>162703114</v>
      </c>
    </row>
    <row r="2253" spans="1:8" hidden="1" x14ac:dyDescent="0.35">
      <c r="A2253" t="s">
        <v>103</v>
      </c>
      <c r="B2253" t="s">
        <v>25</v>
      </c>
      <c r="C2253" t="s">
        <v>99</v>
      </c>
      <c r="D2253" t="s">
        <v>33</v>
      </c>
      <c r="E2253" t="s">
        <v>98</v>
      </c>
      <c r="F2253">
        <v>4.9169310920502723E-2</v>
      </c>
      <c r="G2253">
        <v>80</v>
      </c>
      <c r="H2253">
        <v>162703114</v>
      </c>
    </row>
    <row r="2254" spans="1:8" hidden="1" x14ac:dyDescent="0.35">
      <c r="A2254" t="s">
        <v>103</v>
      </c>
      <c r="B2254" t="s">
        <v>25</v>
      </c>
      <c r="C2254" t="s">
        <v>99</v>
      </c>
      <c r="D2254" t="s">
        <v>34</v>
      </c>
      <c r="E2254" t="s">
        <v>95</v>
      </c>
      <c r="F2254" t="s">
        <v>58</v>
      </c>
      <c r="G2254" t="s">
        <v>58</v>
      </c>
      <c r="H2254">
        <v>162703114</v>
      </c>
    </row>
    <row r="2255" spans="1:8" hidden="1" x14ac:dyDescent="0.35">
      <c r="A2255" t="s">
        <v>103</v>
      </c>
      <c r="B2255" t="s">
        <v>25</v>
      </c>
      <c r="C2255" t="s">
        <v>99</v>
      </c>
      <c r="D2255" t="s">
        <v>34</v>
      </c>
      <c r="E2255" t="s">
        <v>96</v>
      </c>
      <c r="F2255" t="s">
        <v>58</v>
      </c>
      <c r="G2255" t="s">
        <v>58</v>
      </c>
      <c r="H2255">
        <v>162703114</v>
      </c>
    </row>
    <row r="2256" spans="1:8" hidden="1" x14ac:dyDescent="0.35">
      <c r="A2256" t="s">
        <v>103</v>
      </c>
      <c r="B2256" t="s">
        <v>25</v>
      </c>
      <c r="C2256" t="s">
        <v>99</v>
      </c>
      <c r="D2256" t="s">
        <v>34</v>
      </c>
      <c r="E2256" t="s">
        <v>97</v>
      </c>
      <c r="F2256" t="s">
        <v>58</v>
      </c>
      <c r="G2256" t="s">
        <v>58</v>
      </c>
      <c r="H2256">
        <v>162703114</v>
      </c>
    </row>
    <row r="2257" spans="1:8" hidden="1" x14ac:dyDescent="0.35">
      <c r="A2257" t="s">
        <v>103</v>
      </c>
      <c r="B2257" t="s">
        <v>25</v>
      </c>
      <c r="C2257" t="s">
        <v>99</v>
      </c>
      <c r="D2257" t="s">
        <v>34</v>
      </c>
      <c r="E2257" t="s">
        <v>98</v>
      </c>
      <c r="F2257" t="s">
        <v>58</v>
      </c>
      <c r="G2257" t="s">
        <v>58</v>
      </c>
      <c r="H2257">
        <v>162703114</v>
      </c>
    </row>
    <row r="2258" spans="1:8" hidden="1" x14ac:dyDescent="0.35">
      <c r="A2258" t="s">
        <v>103</v>
      </c>
      <c r="B2258" t="s">
        <v>100</v>
      </c>
      <c r="C2258" t="s">
        <v>32</v>
      </c>
      <c r="D2258" t="s">
        <v>32</v>
      </c>
      <c r="E2258" t="s">
        <v>95</v>
      </c>
      <c r="F2258">
        <v>1.904696181782974</v>
      </c>
      <c r="G2258">
        <v>3099</v>
      </c>
      <c r="H2258">
        <v>162703114</v>
      </c>
    </row>
    <row r="2259" spans="1:8" hidden="1" x14ac:dyDescent="0.35">
      <c r="A2259" t="s">
        <v>103</v>
      </c>
      <c r="B2259" t="s">
        <v>100</v>
      </c>
      <c r="C2259" t="s">
        <v>32</v>
      </c>
      <c r="D2259" t="s">
        <v>32</v>
      </c>
      <c r="E2259" t="s">
        <v>96</v>
      </c>
      <c r="F2259">
        <v>1.9016230998504431</v>
      </c>
      <c r="G2259">
        <v>3094</v>
      </c>
      <c r="H2259">
        <v>162703114</v>
      </c>
    </row>
    <row r="2260" spans="1:8" hidden="1" x14ac:dyDescent="0.35">
      <c r="A2260" t="s">
        <v>103</v>
      </c>
      <c r="B2260" t="s">
        <v>100</v>
      </c>
      <c r="C2260" t="s">
        <v>32</v>
      </c>
      <c r="D2260" t="s">
        <v>32</v>
      </c>
      <c r="E2260" t="s">
        <v>97</v>
      </c>
      <c r="F2260">
        <v>1.790992150279312</v>
      </c>
      <c r="G2260">
        <v>2914</v>
      </c>
      <c r="H2260">
        <v>162703114</v>
      </c>
    </row>
    <row r="2261" spans="1:8" hidden="1" x14ac:dyDescent="0.35">
      <c r="A2261" t="s">
        <v>103</v>
      </c>
      <c r="B2261" t="s">
        <v>100</v>
      </c>
      <c r="C2261" t="s">
        <v>32</v>
      </c>
      <c r="D2261" t="s">
        <v>32</v>
      </c>
      <c r="E2261" t="s">
        <v>98</v>
      </c>
      <c r="F2261">
        <v>1.283933631411627</v>
      </c>
      <c r="G2261">
        <v>2089</v>
      </c>
      <c r="H2261">
        <v>162703114</v>
      </c>
    </row>
    <row r="2262" spans="1:8" hidden="1" x14ac:dyDescent="0.35">
      <c r="A2262" t="s">
        <v>103</v>
      </c>
      <c r="B2262" t="s">
        <v>100</v>
      </c>
      <c r="C2262" t="s">
        <v>32</v>
      </c>
      <c r="D2262" t="s">
        <v>33</v>
      </c>
      <c r="E2262" t="s">
        <v>95</v>
      </c>
      <c r="F2262">
        <v>1.822952202377639</v>
      </c>
      <c r="G2262">
        <v>2966</v>
      </c>
      <c r="H2262">
        <v>162703114</v>
      </c>
    </row>
    <row r="2263" spans="1:8" hidden="1" x14ac:dyDescent="0.35">
      <c r="A2263" t="s">
        <v>103</v>
      </c>
      <c r="B2263" t="s">
        <v>100</v>
      </c>
      <c r="C2263" t="s">
        <v>32</v>
      </c>
      <c r="D2263" t="s">
        <v>33</v>
      </c>
      <c r="E2263" t="s">
        <v>96</v>
      </c>
      <c r="F2263">
        <v>1.828483749856195</v>
      </c>
      <c r="G2263">
        <v>2975</v>
      </c>
      <c r="H2263">
        <v>162703114</v>
      </c>
    </row>
    <row r="2264" spans="1:8" hidden="1" x14ac:dyDescent="0.35">
      <c r="A2264" t="s">
        <v>103</v>
      </c>
      <c r="B2264" t="s">
        <v>100</v>
      </c>
      <c r="C2264" t="s">
        <v>32</v>
      </c>
      <c r="D2264" t="s">
        <v>33</v>
      </c>
      <c r="E2264" t="s">
        <v>97</v>
      </c>
      <c r="F2264">
        <v>1.7123212528065079</v>
      </c>
      <c r="G2264">
        <v>2786</v>
      </c>
      <c r="H2264">
        <v>162703114</v>
      </c>
    </row>
    <row r="2265" spans="1:8" hidden="1" x14ac:dyDescent="0.35">
      <c r="A2265" t="s">
        <v>103</v>
      </c>
      <c r="B2265" t="s">
        <v>100</v>
      </c>
      <c r="C2265" t="s">
        <v>32</v>
      </c>
      <c r="D2265" t="s">
        <v>33</v>
      </c>
      <c r="E2265" t="s">
        <v>98</v>
      </c>
      <c r="F2265">
        <v>1.237837402423656</v>
      </c>
      <c r="G2265">
        <v>2014</v>
      </c>
      <c r="H2265">
        <v>162703114</v>
      </c>
    </row>
    <row r="2266" spans="1:8" hidden="1" x14ac:dyDescent="0.35">
      <c r="A2266" t="s">
        <v>103</v>
      </c>
      <c r="B2266" t="s">
        <v>100</v>
      </c>
      <c r="C2266" t="s">
        <v>32</v>
      </c>
      <c r="D2266" t="s">
        <v>34</v>
      </c>
      <c r="E2266" t="s">
        <v>95</v>
      </c>
      <c r="F2266">
        <v>8.1743979405335787E-2</v>
      </c>
      <c r="G2266">
        <v>133</v>
      </c>
      <c r="H2266">
        <v>162703114</v>
      </c>
    </row>
    <row r="2267" spans="1:8" hidden="1" x14ac:dyDescent="0.35">
      <c r="A2267" t="s">
        <v>103</v>
      </c>
      <c r="B2267" t="s">
        <v>100</v>
      </c>
      <c r="C2267" t="s">
        <v>32</v>
      </c>
      <c r="D2267" t="s">
        <v>34</v>
      </c>
      <c r="E2267" t="s">
        <v>96</v>
      </c>
      <c r="F2267">
        <v>7.3139349994247801E-2</v>
      </c>
      <c r="G2267">
        <v>119</v>
      </c>
      <c r="H2267">
        <v>162703114</v>
      </c>
    </row>
    <row r="2268" spans="1:8" hidden="1" x14ac:dyDescent="0.35">
      <c r="A2268" t="s">
        <v>103</v>
      </c>
      <c r="B2268" t="s">
        <v>100</v>
      </c>
      <c r="C2268" t="s">
        <v>32</v>
      </c>
      <c r="D2268" t="s">
        <v>34</v>
      </c>
      <c r="E2268" t="s">
        <v>97</v>
      </c>
      <c r="F2268">
        <v>7.8670897472804369E-2</v>
      </c>
      <c r="G2268">
        <v>128</v>
      </c>
      <c r="H2268">
        <v>162703114</v>
      </c>
    </row>
    <row r="2269" spans="1:8" hidden="1" x14ac:dyDescent="0.35">
      <c r="A2269" t="s">
        <v>103</v>
      </c>
      <c r="B2269" t="s">
        <v>100</v>
      </c>
      <c r="C2269" t="s">
        <v>32</v>
      </c>
      <c r="D2269" t="s">
        <v>34</v>
      </c>
      <c r="E2269" t="s">
        <v>98</v>
      </c>
      <c r="F2269">
        <v>4.6096228987971312E-2</v>
      </c>
      <c r="G2269">
        <v>75</v>
      </c>
      <c r="H2269">
        <v>162703114</v>
      </c>
    </row>
    <row r="2270" spans="1:8" hidden="1" x14ac:dyDescent="0.35">
      <c r="A2270" t="s">
        <v>103</v>
      </c>
      <c r="B2270" t="s">
        <v>100</v>
      </c>
      <c r="C2270" t="s">
        <v>36</v>
      </c>
      <c r="D2270" t="s">
        <v>32</v>
      </c>
      <c r="E2270" t="s">
        <v>95</v>
      </c>
      <c r="F2270">
        <v>0.20712572225261769</v>
      </c>
      <c r="G2270">
        <v>337</v>
      </c>
      <c r="H2270">
        <v>162703114</v>
      </c>
    </row>
    <row r="2271" spans="1:8" hidden="1" x14ac:dyDescent="0.35">
      <c r="A2271" t="s">
        <v>103</v>
      </c>
      <c r="B2271" t="s">
        <v>100</v>
      </c>
      <c r="C2271" t="s">
        <v>36</v>
      </c>
      <c r="D2271" t="s">
        <v>32</v>
      </c>
      <c r="E2271" t="s">
        <v>96</v>
      </c>
      <c r="F2271">
        <v>0.22986652855335021</v>
      </c>
      <c r="G2271">
        <v>374</v>
      </c>
      <c r="H2271">
        <v>162703114</v>
      </c>
    </row>
    <row r="2272" spans="1:8" hidden="1" x14ac:dyDescent="0.35">
      <c r="A2272" t="s">
        <v>103</v>
      </c>
      <c r="B2272" t="s">
        <v>100</v>
      </c>
      <c r="C2272" t="s">
        <v>36</v>
      </c>
      <c r="D2272" t="s">
        <v>32</v>
      </c>
      <c r="E2272" t="s">
        <v>97</v>
      </c>
      <c r="F2272">
        <v>0.25629503317312052</v>
      </c>
      <c r="G2272">
        <v>417</v>
      </c>
      <c r="H2272">
        <v>162703114</v>
      </c>
    </row>
    <row r="2273" spans="1:8" hidden="1" x14ac:dyDescent="0.35">
      <c r="A2273" t="s">
        <v>103</v>
      </c>
      <c r="B2273" t="s">
        <v>100</v>
      </c>
      <c r="C2273" t="s">
        <v>36</v>
      </c>
      <c r="D2273" t="s">
        <v>32</v>
      </c>
      <c r="E2273" t="s">
        <v>98</v>
      </c>
      <c r="F2273">
        <v>0.2003649420010486</v>
      </c>
      <c r="G2273">
        <v>326</v>
      </c>
      <c r="H2273">
        <v>162703114</v>
      </c>
    </row>
    <row r="2274" spans="1:8" hidden="1" x14ac:dyDescent="0.35">
      <c r="A2274" t="s">
        <v>103</v>
      </c>
      <c r="B2274" t="s">
        <v>100</v>
      </c>
      <c r="C2274" t="s">
        <v>36</v>
      </c>
      <c r="D2274" t="s">
        <v>33</v>
      </c>
      <c r="E2274" t="s">
        <v>95</v>
      </c>
      <c r="F2274">
        <v>0.19729186006851721</v>
      </c>
      <c r="G2274">
        <v>321</v>
      </c>
      <c r="H2274">
        <v>162703114</v>
      </c>
    </row>
    <row r="2275" spans="1:8" hidden="1" x14ac:dyDescent="0.35">
      <c r="A2275" t="s">
        <v>103</v>
      </c>
      <c r="B2275" t="s">
        <v>100</v>
      </c>
      <c r="C2275" t="s">
        <v>36</v>
      </c>
      <c r="D2275" t="s">
        <v>33</v>
      </c>
      <c r="E2275" t="s">
        <v>96</v>
      </c>
      <c r="F2275">
        <v>0.22187651552876861</v>
      </c>
      <c r="G2275">
        <v>361</v>
      </c>
      <c r="H2275">
        <v>162703114</v>
      </c>
    </row>
    <row r="2276" spans="1:8" hidden="1" x14ac:dyDescent="0.35">
      <c r="A2276" t="s">
        <v>103</v>
      </c>
      <c r="B2276" t="s">
        <v>100</v>
      </c>
      <c r="C2276" t="s">
        <v>36</v>
      </c>
      <c r="D2276" t="s">
        <v>33</v>
      </c>
      <c r="E2276" t="s">
        <v>97</v>
      </c>
      <c r="F2276">
        <v>0.2476904037620325</v>
      </c>
      <c r="G2276">
        <v>403</v>
      </c>
      <c r="H2276">
        <v>162703114</v>
      </c>
    </row>
    <row r="2277" spans="1:8" hidden="1" x14ac:dyDescent="0.35">
      <c r="A2277" t="s">
        <v>103</v>
      </c>
      <c r="B2277" t="s">
        <v>100</v>
      </c>
      <c r="C2277" t="s">
        <v>36</v>
      </c>
      <c r="D2277" t="s">
        <v>33</v>
      </c>
      <c r="E2277" t="s">
        <v>98</v>
      </c>
      <c r="F2277">
        <v>0.19483339452249199</v>
      </c>
      <c r="G2277">
        <v>317</v>
      </c>
      <c r="H2277">
        <v>162703114</v>
      </c>
    </row>
    <row r="2278" spans="1:8" hidden="1" x14ac:dyDescent="0.35">
      <c r="A2278" t="s">
        <v>103</v>
      </c>
      <c r="B2278" t="s">
        <v>100</v>
      </c>
      <c r="C2278" t="s">
        <v>36</v>
      </c>
      <c r="D2278" t="s">
        <v>34</v>
      </c>
      <c r="E2278" t="s">
        <v>95</v>
      </c>
      <c r="F2278">
        <v>9.8338621841005461E-3</v>
      </c>
      <c r="G2278">
        <v>16</v>
      </c>
      <c r="H2278">
        <v>162703114</v>
      </c>
    </row>
    <row r="2279" spans="1:8" hidden="1" x14ac:dyDescent="0.35">
      <c r="A2279" t="s">
        <v>103</v>
      </c>
      <c r="B2279" t="s">
        <v>100</v>
      </c>
      <c r="C2279" t="s">
        <v>36</v>
      </c>
      <c r="D2279" t="s">
        <v>34</v>
      </c>
      <c r="E2279" t="s">
        <v>96</v>
      </c>
      <c r="F2279">
        <v>7.9900130245816933E-3</v>
      </c>
      <c r="G2279">
        <v>13</v>
      </c>
      <c r="H2279">
        <v>162703114</v>
      </c>
    </row>
    <row r="2280" spans="1:8" hidden="1" x14ac:dyDescent="0.35">
      <c r="A2280" t="s">
        <v>103</v>
      </c>
      <c r="B2280" t="s">
        <v>100</v>
      </c>
      <c r="C2280" t="s">
        <v>36</v>
      </c>
      <c r="D2280" t="s">
        <v>34</v>
      </c>
      <c r="E2280" t="s">
        <v>97</v>
      </c>
      <c r="F2280">
        <v>8.604629411087977E-3</v>
      </c>
      <c r="G2280">
        <v>14</v>
      </c>
      <c r="H2280">
        <v>162703114</v>
      </c>
    </row>
    <row r="2281" spans="1:8" hidden="1" x14ac:dyDescent="0.35">
      <c r="A2281" t="s">
        <v>103</v>
      </c>
      <c r="B2281" t="s">
        <v>100</v>
      </c>
      <c r="C2281" t="s">
        <v>36</v>
      </c>
      <c r="D2281" t="s">
        <v>34</v>
      </c>
      <c r="E2281" t="s">
        <v>98</v>
      </c>
      <c r="F2281" t="s">
        <v>58</v>
      </c>
      <c r="G2281" t="s">
        <v>58</v>
      </c>
      <c r="H2281">
        <v>162703114</v>
      </c>
    </row>
    <row r="2282" spans="1:8" hidden="1" x14ac:dyDescent="0.35">
      <c r="A2282" t="s">
        <v>103</v>
      </c>
      <c r="B2282" t="s">
        <v>100</v>
      </c>
      <c r="C2282" t="s">
        <v>35</v>
      </c>
      <c r="D2282" t="s">
        <v>32</v>
      </c>
      <c r="E2282" t="s">
        <v>95</v>
      </c>
      <c r="F2282">
        <v>1.218169678055455</v>
      </c>
      <c r="G2282">
        <v>1982</v>
      </c>
      <c r="H2282">
        <v>162703114</v>
      </c>
    </row>
    <row r="2283" spans="1:8" hidden="1" x14ac:dyDescent="0.35">
      <c r="A2283" t="s">
        <v>103</v>
      </c>
      <c r="B2283" t="s">
        <v>100</v>
      </c>
      <c r="C2283" t="s">
        <v>35</v>
      </c>
      <c r="D2283" t="s">
        <v>32</v>
      </c>
      <c r="E2283" t="s">
        <v>96</v>
      </c>
      <c r="F2283">
        <v>1.2003458028467731</v>
      </c>
      <c r="G2283">
        <v>1953</v>
      </c>
      <c r="H2283">
        <v>162703114</v>
      </c>
    </row>
    <row r="2284" spans="1:8" hidden="1" x14ac:dyDescent="0.35">
      <c r="A2284" t="s">
        <v>103</v>
      </c>
      <c r="B2284" t="s">
        <v>100</v>
      </c>
      <c r="C2284" t="s">
        <v>35</v>
      </c>
      <c r="D2284" t="s">
        <v>32</v>
      </c>
      <c r="E2284" t="s">
        <v>97</v>
      </c>
      <c r="F2284">
        <v>1.074964059999491</v>
      </c>
      <c r="G2284">
        <v>1749</v>
      </c>
      <c r="H2284">
        <v>162703114</v>
      </c>
    </row>
    <row r="2285" spans="1:8" hidden="1" x14ac:dyDescent="0.35">
      <c r="A2285" t="s">
        <v>103</v>
      </c>
      <c r="B2285" t="s">
        <v>100</v>
      </c>
      <c r="C2285" t="s">
        <v>35</v>
      </c>
      <c r="D2285" t="s">
        <v>32</v>
      </c>
      <c r="E2285" t="s">
        <v>98</v>
      </c>
      <c r="F2285">
        <v>0.73446658187500946</v>
      </c>
      <c r="G2285">
        <v>1195</v>
      </c>
      <c r="H2285">
        <v>162703114</v>
      </c>
    </row>
    <row r="2286" spans="1:8" hidden="1" x14ac:dyDescent="0.35">
      <c r="A2286" t="s">
        <v>103</v>
      </c>
      <c r="B2286" t="s">
        <v>100</v>
      </c>
      <c r="C2286" t="s">
        <v>35</v>
      </c>
      <c r="D2286" t="s">
        <v>33</v>
      </c>
      <c r="E2286" t="s">
        <v>95</v>
      </c>
      <c r="F2286">
        <v>1.1763757637730281</v>
      </c>
      <c r="G2286">
        <v>1914</v>
      </c>
      <c r="H2286">
        <v>162703114</v>
      </c>
    </row>
    <row r="2287" spans="1:8" hidden="1" x14ac:dyDescent="0.35">
      <c r="A2287" t="s">
        <v>103</v>
      </c>
      <c r="B2287" t="s">
        <v>100</v>
      </c>
      <c r="C2287" t="s">
        <v>35</v>
      </c>
      <c r="D2287" t="s">
        <v>33</v>
      </c>
      <c r="E2287" t="s">
        <v>96</v>
      </c>
      <c r="F2287">
        <v>1.1610103541103709</v>
      </c>
      <c r="G2287">
        <v>1889</v>
      </c>
      <c r="H2287">
        <v>162703114</v>
      </c>
    </row>
    <row r="2288" spans="1:8" hidden="1" x14ac:dyDescent="0.35">
      <c r="A2288" t="s">
        <v>103</v>
      </c>
      <c r="B2288" t="s">
        <v>100</v>
      </c>
      <c r="C2288" t="s">
        <v>35</v>
      </c>
      <c r="D2288" t="s">
        <v>33</v>
      </c>
      <c r="E2288" t="s">
        <v>97</v>
      </c>
      <c r="F2288">
        <v>1.035013994876582</v>
      </c>
      <c r="G2288">
        <v>1684</v>
      </c>
      <c r="H2288">
        <v>162703114</v>
      </c>
    </row>
    <row r="2289" spans="1:8" hidden="1" x14ac:dyDescent="0.35">
      <c r="A2289" t="s">
        <v>103</v>
      </c>
      <c r="B2289" t="s">
        <v>100</v>
      </c>
      <c r="C2289" t="s">
        <v>35</v>
      </c>
      <c r="D2289" t="s">
        <v>33</v>
      </c>
      <c r="E2289" t="s">
        <v>98</v>
      </c>
      <c r="F2289">
        <v>0.70988192641475811</v>
      </c>
      <c r="G2289">
        <v>1155</v>
      </c>
      <c r="H2289">
        <v>162703114</v>
      </c>
    </row>
    <row r="2290" spans="1:8" hidden="1" x14ac:dyDescent="0.35">
      <c r="A2290" t="s">
        <v>103</v>
      </c>
      <c r="B2290" t="s">
        <v>100</v>
      </c>
      <c r="C2290" t="s">
        <v>35</v>
      </c>
      <c r="D2290" t="s">
        <v>34</v>
      </c>
      <c r="E2290" t="s">
        <v>95</v>
      </c>
      <c r="F2290">
        <v>4.1793914282427319E-2</v>
      </c>
      <c r="G2290">
        <v>68</v>
      </c>
      <c r="H2290">
        <v>162703114</v>
      </c>
    </row>
    <row r="2291" spans="1:8" hidden="1" x14ac:dyDescent="0.35">
      <c r="A2291" t="s">
        <v>103</v>
      </c>
      <c r="B2291" t="s">
        <v>100</v>
      </c>
      <c r="C2291" t="s">
        <v>35</v>
      </c>
      <c r="D2291" t="s">
        <v>34</v>
      </c>
      <c r="E2291" t="s">
        <v>96</v>
      </c>
      <c r="F2291">
        <v>3.9335448736402177E-2</v>
      </c>
      <c r="G2291">
        <v>64</v>
      </c>
      <c r="H2291">
        <v>162703114</v>
      </c>
    </row>
    <row r="2292" spans="1:8" hidden="1" x14ac:dyDescent="0.35">
      <c r="A2292" t="s">
        <v>103</v>
      </c>
      <c r="B2292" t="s">
        <v>100</v>
      </c>
      <c r="C2292" t="s">
        <v>35</v>
      </c>
      <c r="D2292" t="s">
        <v>34</v>
      </c>
      <c r="E2292" t="s">
        <v>97</v>
      </c>
      <c r="F2292">
        <v>3.9950065122908461E-2</v>
      </c>
      <c r="G2292">
        <v>65</v>
      </c>
      <c r="H2292">
        <v>162703114</v>
      </c>
    </row>
    <row r="2293" spans="1:8" hidden="1" x14ac:dyDescent="0.35">
      <c r="A2293" t="s">
        <v>103</v>
      </c>
      <c r="B2293" t="s">
        <v>100</v>
      </c>
      <c r="C2293" t="s">
        <v>35</v>
      </c>
      <c r="D2293" t="s">
        <v>34</v>
      </c>
      <c r="E2293" t="s">
        <v>98</v>
      </c>
      <c r="F2293">
        <v>2.4584655460251362E-2</v>
      </c>
      <c r="G2293">
        <v>40</v>
      </c>
      <c r="H2293">
        <v>162703114</v>
      </c>
    </row>
    <row r="2294" spans="1:8" hidden="1" x14ac:dyDescent="0.35">
      <c r="A2294" t="s">
        <v>103</v>
      </c>
      <c r="B2294" t="s">
        <v>100</v>
      </c>
      <c r="C2294" t="s">
        <v>99</v>
      </c>
      <c r="D2294" t="s">
        <v>32</v>
      </c>
      <c r="E2294" t="s">
        <v>95</v>
      </c>
      <c r="F2294">
        <v>0.47940078147490162</v>
      </c>
      <c r="G2294">
        <v>780</v>
      </c>
      <c r="H2294">
        <v>162703114</v>
      </c>
    </row>
    <row r="2295" spans="1:8" hidden="1" x14ac:dyDescent="0.35">
      <c r="A2295" t="s">
        <v>103</v>
      </c>
      <c r="B2295" t="s">
        <v>100</v>
      </c>
      <c r="C2295" t="s">
        <v>99</v>
      </c>
      <c r="D2295" t="s">
        <v>32</v>
      </c>
      <c r="E2295" t="s">
        <v>96</v>
      </c>
      <c r="F2295">
        <v>0.47141076845031987</v>
      </c>
      <c r="G2295">
        <v>767</v>
      </c>
      <c r="H2295">
        <v>162703114</v>
      </c>
    </row>
    <row r="2296" spans="1:8" hidden="1" x14ac:dyDescent="0.35">
      <c r="A2296" t="s">
        <v>103</v>
      </c>
      <c r="B2296" t="s">
        <v>100</v>
      </c>
      <c r="C2296" t="s">
        <v>99</v>
      </c>
      <c r="D2296" t="s">
        <v>32</v>
      </c>
      <c r="E2296" t="s">
        <v>97</v>
      </c>
      <c r="F2296">
        <v>0.45973305710670048</v>
      </c>
      <c r="G2296">
        <v>748</v>
      </c>
      <c r="H2296">
        <v>162703114</v>
      </c>
    </row>
    <row r="2297" spans="1:8" hidden="1" x14ac:dyDescent="0.35">
      <c r="A2297" t="s">
        <v>103</v>
      </c>
      <c r="B2297" t="s">
        <v>100</v>
      </c>
      <c r="C2297" t="s">
        <v>99</v>
      </c>
      <c r="D2297" t="s">
        <v>32</v>
      </c>
      <c r="E2297" t="s">
        <v>98</v>
      </c>
      <c r="F2297">
        <v>0.34910210753556942</v>
      </c>
      <c r="G2297">
        <v>568</v>
      </c>
      <c r="H2297">
        <v>162703114</v>
      </c>
    </row>
    <row r="2298" spans="1:8" hidden="1" x14ac:dyDescent="0.35">
      <c r="A2298" t="s">
        <v>103</v>
      </c>
      <c r="B2298" t="s">
        <v>100</v>
      </c>
      <c r="C2298" t="s">
        <v>99</v>
      </c>
      <c r="D2298" t="s">
        <v>33</v>
      </c>
      <c r="E2298" t="s">
        <v>95</v>
      </c>
      <c r="F2298">
        <v>0.44928457853609371</v>
      </c>
      <c r="G2298">
        <v>731</v>
      </c>
      <c r="H2298">
        <v>162703114</v>
      </c>
    </row>
    <row r="2299" spans="1:8" hidden="1" x14ac:dyDescent="0.35">
      <c r="A2299" t="s">
        <v>103</v>
      </c>
      <c r="B2299" t="s">
        <v>100</v>
      </c>
      <c r="C2299" t="s">
        <v>99</v>
      </c>
      <c r="D2299" t="s">
        <v>33</v>
      </c>
      <c r="E2299" t="s">
        <v>96</v>
      </c>
      <c r="F2299">
        <v>0.44559688021705601</v>
      </c>
      <c r="G2299">
        <v>725</v>
      </c>
      <c r="H2299">
        <v>162703114</v>
      </c>
    </row>
    <row r="2300" spans="1:8" hidden="1" x14ac:dyDescent="0.35">
      <c r="A2300" t="s">
        <v>103</v>
      </c>
      <c r="B2300" t="s">
        <v>100</v>
      </c>
      <c r="C2300" t="s">
        <v>99</v>
      </c>
      <c r="D2300" t="s">
        <v>33</v>
      </c>
      <c r="E2300" t="s">
        <v>97</v>
      </c>
      <c r="F2300">
        <v>0.42961685416789253</v>
      </c>
      <c r="G2300">
        <v>699</v>
      </c>
      <c r="H2300">
        <v>162703114</v>
      </c>
    </row>
    <row r="2301" spans="1:8" hidden="1" x14ac:dyDescent="0.35">
      <c r="A2301" t="s">
        <v>103</v>
      </c>
      <c r="B2301" t="s">
        <v>100</v>
      </c>
      <c r="C2301" t="s">
        <v>99</v>
      </c>
      <c r="D2301" t="s">
        <v>33</v>
      </c>
      <c r="E2301" t="s">
        <v>98</v>
      </c>
      <c r="F2301">
        <v>0.33312208148640599</v>
      </c>
      <c r="G2301">
        <v>542</v>
      </c>
      <c r="H2301">
        <v>162703114</v>
      </c>
    </row>
    <row r="2302" spans="1:8" hidden="1" x14ac:dyDescent="0.35">
      <c r="A2302" t="s">
        <v>103</v>
      </c>
      <c r="B2302" t="s">
        <v>100</v>
      </c>
      <c r="C2302" t="s">
        <v>99</v>
      </c>
      <c r="D2302" t="s">
        <v>34</v>
      </c>
      <c r="E2302" t="s">
        <v>95</v>
      </c>
      <c r="F2302">
        <v>3.0116202938807918E-2</v>
      </c>
      <c r="G2302">
        <v>49</v>
      </c>
      <c r="H2302">
        <v>162703114</v>
      </c>
    </row>
    <row r="2303" spans="1:8" hidden="1" x14ac:dyDescent="0.35">
      <c r="A2303" t="s">
        <v>103</v>
      </c>
      <c r="B2303" t="s">
        <v>100</v>
      </c>
      <c r="C2303" t="s">
        <v>99</v>
      </c>
      <c r="D2303" t="s">
        <v>34</v>
      </c>
      <c r="E2303" t="s">
        <v>96</v>
      </c>
      <c r="F2303">
        <v>2.5813888233263929E-2</v>
      </c>
      <c r="G2303">
        <v>42</v>
      </c>
      <c r="H2303">
        <v>162703114</v>
      </c>
    </row>
    <row r="2304" spans="1:8" hidden="1" x14ac:dyDescent="0.35">
      <c r="A2304" t="s">
        <v>103</v>
      </c>
      <c r="B2304" t="s">
        <v>100</v>
      </c>
      <c r="C2304" t="s">
        <v>99</v>
      </c>
      <c r="D2304" t="s">
        <v>34</v>
      </c>
      <c r="E2304" t="s">
        <v>97</v>
      </c>
      <c r="F2304">
        <v>3.0116202938807918E-2</v>
      </c>
      <c r="G2304">
        <v>49</v>
      </c>
      <c r="H2304">
        <v>162703114</v>
      </c>
    </row>
    <row r="2305" spans="1:8" hidden="1" x14ac:dyDescent="0.35">
      <c r="A2305" t="s">
        <v>103</v>
      </c>
      <c r="B2305" t="s">
        <v>100</v>
      </c>
      <c r="C2305" t="s">
        <v>99</v>
      </c>
      <c r="D2305" t="s">
        <v>34</v>
      </c>
      <c r="E2305" t="s">
        <v>98</v>
      </c>
      <c r="F2305">
        <v>1.598002604916339E-2</v>
      </c>
      <c r="G2305">
        <v>26</v>
      </c>
      <c r="H2305">
        <v>162703114</v>
      </c>
    </row>
    <row r="2306" spans="1:8" hidden="1" x14ac:dyDescent="0.35">
      <c r="A2306" t="s">
        <v>104</v>
      </c>
      <c r="B2306" t="s">
        <v>15</v>
      </c>
      <c r="C2306" t="s">
        <v>32</v>
      </c>
      <c r="D2306" t="s">
        <v>32</v>
      </c>
      <c r="E2306" t="s">
        <v>95</v>
      </c>
      <c r="F2306">
        <v>6.4950066120777639E-2</v>
      </c>
      <c r="G2306">
        <v>242</v>
      </c>
      <c r="H2306">
        <v>372593924</v>
      </c>
    </row>
    <row r="2307" spans="1:8" hidden="1" x14ac:dyDescent="0.35">
      <c r="A2307" t="s">
        <v>104</v>
      </c>
      <c r="B2307" t="s">
        <v>15</v>
      </c>
      <c r="C2307" t="s">
        <v>32</v>
      </c>
      <c r="D2307" t="s">
        <v>32</v>
      </c>
      <c r="E2307" t="s">
        <v>96</v>
      </c>
      <c r="F2307">
        <v>7.2464949804173409E-2</v>
      </c>
      <c r="G2307">
        <v>270</v>
      </c>
      <c r="H2307">
        <v>372593924</v>
      </c>
    </row>
    <row r="2308" spans="1:8" hidden="1" x14ac:dyDescent="0.35">
      <c r="A2308" t="s">
        <v>104</v>
      </c>
      <c r="B2308" t="s">
        <v>15</v>
      </c>
      <c r="C2308" t="s">
        <v>32</v>
      </c>
      <c r="D2308" t="s">
        <v>32</v>
      </c>
      <c r="E2308" t="s">
        <v>97</v>
      </c>
      <c r="F2308">
        <v>8.8836660685857022E-2</v>
      </c>
      <c r="G2308">
        <v>331</v>
      </c>
      <c r="H2308">
        <v>372593924</v>
      </c>
    </row>
    <row r="2309" spans="1:8" x14ac:dyDescent="0.35">
      <c r="A2309" t="s">
        <v>104</v>
      </c>
      <c r="B2309" t="s">
        <v>15</v>
      </c>
      <c r="C2309" t="s">
        <v>32</v>
      </c>
      <c r="D2309" t="s">
        <v>32</v>
      </c>
      <c r="E2309" t="s">
        <v>98</v>
      </c>
      <c r="F2309">
        <v>7.3001727210130249E-2</v>
      </c>
      <c r="G2309">
        <v>272</v>
      </c>
      <c r="H2309">
        <v>372593924</v>
      </c>
    </row>
    <row r="2310" spans="1:8" hidden="1" x14ac:dyDescent="0.35">
      <c r="A2310" t="s">
        <v>104</v>
      </c>
      <c r="B2310" t="s">
        <v>15</v>
      </c>
      <c r="C2310" t="s">
        <v>32</v>
      </c>
      <c r="D2310" t="s">
        <v>33</v>
      </c>
      <c r="E2310" t="s">
        <v>95</v>
      </c>
      <c r="F2310">
        <v>6.253456779397186E-2</v>
      </c>
      <c r="G2310">
        <v>233</v>
      </c>
      <c r="H2310">
        <v>372593924</v>
      </c>
    </row>
    <row r="2311" spans="1:8" hidden="1" x14ac:dyDescent="0.35">
      <c r="A2311" t="s">
        <v>104</v>
      </c>
      <c r="B2311" t="s">
        <v>15</v>
      </c>
      <c r="C2311" t="s">
        <v>32</v>
      </c>
      <c r="D2311" t="s">
        <v>33</v>
      </c>
      <c r="E2311" t="s">
        <v>96</v>
      </c>
      <c r="F2311">
        <v>7.0049451477367616E-2</v>
      </c>
      <c r="G2311">
        <v>261</v>
      </c>
      <c r="H2311">
        <v>372593924</v>
      </c>
    </row>
    <row r="2312" spans="1:8" hidden="1" x14ac:dyDescent="0.35">
      <c r="A2312" t="s">
        <v>104</v>
      </c>
      <c r="B2312" t="s">
        <v>15</v>
      </c>
      <c r="C2312" t="s">
        <v>32</v>
      </c>
      <c r="D2312" t="s">
        <v>33</v>
      </c>
      <c r="E2312" t="s">
        <v>97</v>
      </c>
      <c r="F2312">
        <v>8.5347607547137563E-2</v>
      </c>
      <c r="G2312">
        <v>318</v>
      </c>
      <c r="H2312">
        <v>372593924</v>
      </c>
    </row>
    <row r="2313" spans="1:8" hidden="1" x14ac:dyDescent="0.35">
      <c r="A2313" t="s">
        <v>104</v>
      </c>
      <c r="B2313" t="s">
        <v>15</v>
      </c>
      <c r="C2313" t="s">
        <v>32</v>
      </c>
      <c r="D2313" t="s">
        <v>33</v>
      </c>
      <c r="E2313" t="s">
        <v>98</v>
      </c>
      <c r="F2313">
        <v>7.0586228883324456E-2</v>
      </c>
      <c r="G2313">
        <v>263</v>
      </c>
      <c r="H2313">
        <v>372593924</v>
      </c>
    </row>
    <row r="2314" spans="1:8" hidden="1" x14ac:dyDescent="0.35">
      <c r="A2314" t="s">
        <v>104</v>
      </c>
      <c r="B2314" t="s">
        <v>15</v>
      </c>
      <c r="C2314" t="s">
        <v>32</v>
      </c>
      <c r="D2314" t="s">
        <v>34</v>
      </c>
      <c r="E2314" t="s">
        <v>95</v>
      </c>
      <c r="F2314" t="s">
        <v>58</v>
      </c>
      <c r="G2314" t="s">
        <v>58</v>
      </c>
      <c r="H2314">
        <v>372593924</v>
      </c>
    </row>
    <row r="2315" spans="1:8" hidden="1" x14ac:dyDescent="0.35">
      <c r="A2315" t="s">
        <v>104</v>
      </c>
      <c r="B2315" t="s">
        <v>15</v>
      </c>
      <c r="C2315" t="s">
        <v>32</v>
      </c>
      <c r="D2315" t="s">
        <v>34</v>
      </c>
      <c r="E2315" t="s">
        <v>96</v>
      </c>
      <c r="F2315" t="s">
        <v>58</v>
      </c>
      <c r="G2315" t="s">
        <v>58</v>
      </c>
      <c r="H2315">
        <v>372593924</v>
      </c>
    </row>
    <row r="2316" spans="1:8" hidden="1" x14ac:dyDescent="0.35">
      <c r="A2316" t="s">
        <v>104</v>
      </c>
      <c r="B2316" t="s">
        <v>15</v>
      </c>
      <c r="C2316" t="s">
        <v>32</v>
      </c>
      <c r="D2316" t="s">
        <v>34</v>
      </c>
      <c r="E2316" t="s">
        <v>97</v>
      </c>
      <c r="F2316">
        <v>3.4890531387194602E-3</v>
      </c>
      <c r="G2316">
        <v>13</v>
      </c>
      <c r="H2316">
        <v>372593924</v>
      </c>
    </row>
    <row r="2317" spans="1:8" hidden="1" x14ac:dyDescent="0.35">
      <c r="A2317" t="s">
        <v>104</v>
      </c>
      <c r="B2317" t="s">
        <v>15</v>
      </c>
      <c r="C2317" t="s">
        <v>32</v>
      </c>
      <c r="D2317" t="s">
        <v>34</v>
      </c>
      <c r="E2317" t="s">
        <v>98</v>
      </c>
      <c r="F2317" t="s">
        <v>58</v>
      </c>
      <c r="G2317" t="s">
        <v>58</v>
      </c>
      <c r="H2317">
        <v>372593924</v>
      </c>
    </row>
    <row r="2318" spans="1:8" hidden="1" x14ac:dyDescent="0.35">
      <c r="A2318" t="s">
        <v>104</v>
      </c>
      <c r="B2318" t="s">
        <v>15</v>
      </c>
      <c r="C2318" t="s">
        <v>36</v>
      </c>
      <c r="D2318" t="s">
        <v>32</v>
      </c>
      <c r="E2318" t="s">
        <v>95</v>
      </c>
      <c r="F2318">
        <v>9.3936046042446993E-3</v>
      </c>
      <c r="G2318">
        <v>35</v>
      </c>
      <c r="H2318">
        <v>372593924</v>
      </c>
    </row>
    <row r="2319" spans="1:8" hidden="1" x14ac:dyDescent="0.35">
      <c r="A2319" t="s">
        <v>104</v>
      </c>
      <c r="B2319" t="s">
        <v>15</v>
      </c>
      <c r="C2319" t="s">
        <v>36</v>
      </c>
      <c r="D2319" t="s">
        <v>32</v>
      </c>
      <c r="E2319" t="s">
        <v>96</v>
      </c>
      <c r="F2319">
        <v>6.4413288714820797E-3</v>
      </c>
      <c r="G2319">
        <v>24</v>
      </c>
      <c r="H2319">
        <v>372593924</v>
      </c>
    </row>
    <row r="2320" spans="1:8" hidden="1" x14ac:dyDescent="0.35">
      <c r="A2320" t="s">
        <v>104</v>
      </c>
      <c r="B2320" t="s">
        <v>15</v>
      </c>
      <c r="C2320" t="s">
        <v>36</v>
      </c>
      <c r="D2320" t="s">
        <v>32</v>
      </c>
      <c r="E2320" t="s">
        <v>97</v>
      </c>
      <c r="F2320">
        <v>1.234588033700732E-2</v>
      </c>
      <c r="G2320">
        <v>46</v>
      </c>
      <c r="H2320">
        <v>372593924</v>
      </c>
    </row>
    <row r="2321" spans="1:8" hidden="1" x14ac:dyDescent="0.35">
      <c r="A2321" t="s">
        <v>104</v>
      </c>
      <c r="B2321" t="s">
        <v>15</v>
      </c>
      <c r="C2321" t="s">
        <v>36</v>
      </c>
      <c r="D2321" t="s">
        <v>32</v>
      </c>
      <c r="E2321" t="s">
        <v>98</v>
      </c>
      <c r="F2321">
        <v>1.3956212554877841E-2</v>
      </c>
      <c r="G2321">
        <v>52</v>
      </c>
      <c r="H2321">
        <v>372593924</v>
      </c>
    </row>
    <row r="2322" spans="1:8" hidden="1" x14ac:dyDescent="0.35">
      <c r="A2322" t="s">
        <v>104</v>
      </c>
      <c r="B2322" t="s">
        <v>15</v>
      </c>
      <c r="C2322" t="s">
        <v>36</v>
      </c>
      <c r="D2322" t="s">
        <v>33</v>
      </c>
      <c r="E2322" t="s">
        <v>95</v>
      </c>
      <c r="F2322">
        <v>9.3936046042446993E-3</v>
      </c>
      <c r="G2322">
        <v>35</v>
      </c>
      <c r="H2322">
        <v>372593924</v>
      </c>
    </row>
    <row r="2323" spans="1:8" hidden="1" x14ac:dyDescent="0.35">
      <c r="A2323" t="s">
        <v>104</v>
      </c>
      <c r="B2323" t="s">
        <v>15</v>
      </c>
      <c r="C2323" t="s">
        <v>36</v>
      </c>
      <c r="D2323" t="s">
        <v>33</v>
      </c>
      <c r="E2323" t="s">
        <v>96</v>
      </c>
      <c r="F2323">
        <v>6.4413288714820797E-3</v>
      </c>
      <c r="G2323">
        <v>24</v>
      </c>
      <c r="H2323">
        <v>372593924</v>
      </c>
    </row>
    <row r="2324" spans="1:8" hidden="1" x14ac:dyDescent="0.35">
      <c r="A2324" t="s">
        <v>104</v>
      </c>
      <c r="B2324" t="s">
        <v>15</v>
      </c>
      <c r="C2324" t="s">
        <v>36</v>
      </c>
      <c r="D2324" t="s">
        <v>33</v>
      </c>
      <c r="E2324" t="s">
        <v>97</v>
      </c>
      <c r="F2324">
        <v>1.180910293105048E-2</v>
      </c>
      <c r="G2324">
        <v>44</v>
      </c>
      <c r="H2324">
        <v>372593924</v>
      </c>
    </row>
    <row r="2325" spans="1:8" hidden="1" x14ac:dyDescent="0.35">
      <c r="A2325" t="s">
        <v>104</v>
      </c>
      <c r="B2325" t="s">
        <v>15</v>
      </c>
      <c r="C2325" t="s">
        <v>36</v>
      </c>
      <c r="D2325" t="s">
        <v>33</v>
      </c>
      <c r="E2325" t="s">
        <v>98</v>
      </c>
      <c r="F2325">
        <v>1.3687823851899421E-2</v>
      </c>
      <c r="G2325">
        <v>51</v>
      </c>
      <c r="H2325">
        <v>372593924</v>
      </c>
    </row>
    <row r="2326" spans="1:8" hidden="1" x14ac:dyDescent="0.35">
      <c r="A2326" t="s">
        <v>104</v>
      </c>
      <c r="B2326" t="s">
        <v>15</v>
      </c>
      <c r="C2326" t="s">
        <v>36</v>
      </c>
      <c r="D2326" t="s">
        <v>34</v>
      </c>
      <c r="E2326" t="s">
        <v>95</v>
      </c>
      <c r="F2326" t="s">
        <v>58</v>
      </c>
      <c r="G2326" t="s">
        <v>58</v>
      </c>
      <c r="H2326">
        <v>372593924</v>
      </c>
    </row>
    <row r="2327" spans="1:8" hidden="1" x14ac:dyDescent="0.35">
      <c r="A2327" t="s">
        <v>104</v>
      </c>
      <c r="B2327" t="s">
        <v>15</v>
      </c>
      <c r="C2327" t="s">
        <v>36</v>
      </c>
      <c r="D2327" t="s">
        <v>34</v>
      </c>
      <c r="E2327" t="s">
        <v>96</v>
      </c>
      <c r="F2327" t="s">
        <v>58</v>
      </c>
      <c r="G2327" t="s">
        <v>58</v>
      </c>
      <c r="H2327">
        <v>372593924</v>
      </c>
    </row>
    <row r="2328" spans="1:8" hidden="1" x14ac:dyDescent="0.35">
      <c r="A2328" t="s">
        <v>104</v>
      </c>
      <c r="B2328" t="s">
        <v>15</v>
      </c>
      <c r="C2328" t="s">
        <v>36</v>
      </c>
      <c r="D2328" t="s">
        <v>34</v>
      </c>
      <c r="E2328" t="s">
        <v>97</v>
      </c>
      <c r="F2328" t="s">
        <v>58</v>
      </c>
      <c r="G2328" t="s">
        <v>58</v>
      </c>
      <c r="H2328">
        <v>372593924</v>
      </c>
    </row>
    <row r="2329" spans="1:8" hidden="1" x14ac:dyDescent="0.35">
      <c r="A2329" t="s">
        <v>104</v>
      </c>
      <c r="B2329" t="s">
        <v>15</v>
      </c>
      <c r="C2329" t="s">
        <v>36</v>
      </c>
      <c r="D2329" t="s">
        <v>34</v>
      </c>
      <c r="E2329" t="s">
        <v>98</v>
      </c>
      <c r="F2329" t="s">
        <v>58</v>
      </c>
      <c r="G2329" t="s">
        <v>58</v>
      </c>
      <c r="H2329">
        <v>372593924</v>
      </c>
    </row>
    <row r="2330" spans="1:8" hidden="1" x14ac:dyDescent="0.35">
      <c r="A2330" t="s">
        <v>104</v>
      </c>
      <c r="B2330" t="s">
        <v>15</v>
      </c>
      <c r="C2330" t="s">
        <v>35</v>
      </c>
      <c r="D2330" t="s">
        <v>32</v>
      </c>
      <c r="E2330" t="s">
        <v>95</v>
      </c>
      <c r="F2330">
        <v>3.166986695145356E-2</v>
      </c>
      <c r="G2330">
        <v>118</v>
      </c>
      <c r="H2330">
        <v>372593924</v>
      </c>
    </row>
    <row r="2331" spans="1:8" hidden="1" x14ac:dyDescent="0.35">
      <c r="A2331" t="s">
        <v>104</v>
      </c>
      <c r="B2331" t="s">
        <v>15</v>
      </c>
      <c r="C2331" t="s">
        <v>35</v>
      </c>
      <c r="D2331" t="s">
        <v>32</v>
      </c>
      <c r="E2331" t="s">
        <v>96</v>
      </c>
      <c r="F2331">
        <v>3.4622142684216192E-2</v>
      </c>
      <c r="G2331">
        <v>129</v>
      </c>
      <c r="H2331">
        <v>372593924</v>
      </c>
    </row>
    <row r="2332" spans="1:8" hidden="1" x14ac:dyDescent="0.35">
      <c r="A2332" t="s">
        <v>104</v>
      </c>
      <c r="B2332" t="s">
        <v>15</v>
      </c>
      <c r="C2332" t="s">
        <v>35</v>
      </c>
      <c r="D2332" t="s">
        <v>32</v>
      </c>
      <c r="E2332" t="s">
        <v>97</v>
      </c>
      <c r="F2332">
        <v>4.5089302100374561E-2</v>
      </c>
      <c r="G2332">
        <v>168</v>
      </c>
      <c r="H2332">
        <v>372593924</v>
      </c>
    </row>
    <row r="2333" spans="1:8" hidden="1" x14ac:dyDescent="0.35">
      <c r="A2333" t="s">
        <v>104</v>
      </c>
      <c r="B2333" t="s">
        <v>15</v>
      </c>
      <c r="C2333" t="s">
        <v>35</v>
      </c>
      <c r="D2333" t="s">
        <v>32</v>
      </c>
      <c r="E2333" t="s">
        <v>98</v>
      </c>
      <c r="F2333">
        <v>2.8449202515712521E-2</v>
      </c>
      <c r="G2333">
        <v>106</v>
      </c>
      <c r="H2333">
        <v>372593924</v>
      </c>
    </row>
    <row r="2334" spans="1:8" hidden="1" x14ac:dyDescent="0.35">
      <c r="A2334" t="s">
        <v>104</v>
      </c>
      <c r="B2334" t="s">
        <v>15</v>
      </c>
      <c r="C2334" t="s">
        <v>35</v>
      </c>
      <c r="D2334" t="s">
        <v>33</v>
      </c>
      <c r="E2334" t="s">
        <v>95</v>
      </c>
      <c r="F2334">
        <v>3.08647008425183E-2</v>
      </c>
      <c r="G2334">
        <v>115</v>
      </c>
      <c r="H2334">
        <v>372593924</v>
      </c>
    </row>
    <row r="2335" spans="1:8" hidden="1" x14ac:dyDescent="0.35">
      <c r="A2335" t="s">
        <v>104</v>
      </c>
      <c r="B2335" t="s">
        <v>15</v>
      </c>
      <c r="C2335" t="s">
        <v>35</v>
      </c>
      <c r="D2335" t="s">
        <v>33</v>
      </c>
      <c r="E2335" t="s">
        <v>96</v>
      </c>
      <c r="F2335">
        <v>3.3816976575280933E-2</v>
      </c>
      <c r="G2335">
        <v>126</v>
      </c>
      <c r="H2335">
        <v>372593924</v>
      </c>
    </row>
    <row r="2336" spans="1:8" hidden="1" x14ac:dyDescent="0.35">
      <c r="A2336" t="s">
        <v>104</v>
      </c>
      <c r="B2336" t="s">
        <v>15</v>
      </c>
      <c r="C2336" t="s">
        <v>35</v>
      </c>
      <c r="D2336" t="s">
        <v>33</v>
      </c>
      <c r="E2336" t="s">
        <v>97</v>
      </c>
      <c r="F2336">
        <v>4.3478969882504041E-2</v>
      </c>
      <c r="G2336">
        <v>162</v>
      </c>
      <c r="H2336">
        <v>372593924</v>
      </c>
    </row>
    <row r="2337" spans="1:8" hidden="1" x14ac:dyDescent="0.35">
      <c r="A2337" t="s">
        <v>104</v>
      </c>
      <c r="B2337" t="s">
        <v>15</v>
      </c>
      <c r="C2337" t="s">
        <v>35</v>
      </c>
      <c r="D2337" t="s">
        <v>33</v>
      </c>
      <c r="E2337" t="s">
        <v>98</v>
      </c>
      <c r="F2337">
        <v>2.7375647703798849E-2</v>
      </c>
      <c r="G2337">
        <v>102</v>
      </c>
      <c r="H2337">
        <v>372593924</v>
      </c>
    </row>
    <row r="2338" spans="1:8" hidden="1" x14ac:dyDescent="0.35">
      <c r="A2338" t="s">
        <v>104</v>
      </c>
      <c r="B2338" t="s">
        <v>15</v>
      </c>
      <c r="C2338" t="s">
        <v>35</v>
      </c>
      <c r="D2338" t="s">
        <v>34</v>
      </c>
      <c r="E2338" t="s">
        <v>95</v>
      </c>
      <c r="F2338" t="s">
        <v>58</v>
      </c>
      <c r="G2338" t="s">
        <v>58</v>
      </c>
      <c r="H2338">
        <v>372593924</v>
      </c>
    </row>
    <row r="2339" spans="1:8" hidden="1" x14ac:dyDescent="0.35">
      <c r="A2339" t="s">
        <v>104</v>
      </c>
      <c r="B2339" t="s">
        <v>15</v>
      </c>
      <c r="C2339" t="s">
        <v>35</v>
      </c>
      <c r="D2339" t="s">
        <v>34</v>
      </c>
      <c r="E2339" t="s">
        <v>96</v>
      </c>
      <c r="F2339" t="s">
        <v>58</v>
      </c>
      <c r="G2339" t="s">
        <v>58</v>
      </c>
      <c r="H2339">
        <v>372593924</v>
      </c>
    </row>
    <row r="2340" spans="1:8" hidden="1" x14ac:dyDescent="0.35">
      <c r="A2340" t="s">
        <v>104</v>
      </c>
      <c r="B2340" t="s">
        <v>15</v>
      </c>
      <c r="C2340" t="s">
        <v>35</v>
      </c>
      <c r="D2340" t="s">
        <v>34</v>
      </c>
      <c r="E2340" t="s">
        <v>97</v>
      </c>
      <c r="F2340" t="s">
        <v>58</v>
      </c>
      <c r="G2340" t="s">
        <v>58</v>
      </c>
      <c r="H2340">
        <v>372593924</v>
      </c>
    </row>
    <row r="2341" spans="1:8" hidden="1" x14ac:dyDescent="0.35">
      <c r="A2341" t="s">
        <v>104</v>
      </c>
      <c r="B2341" t="s">
        <v>15</v>
      </c>
      <c r="C2341" t="s">
        <v>35</v>
      </c>
      <c r="D2341" t="s">
        <v>34</v>
      </c>
      <c r="E2341" t="s">
        <v>98</v>
      </c>
      <c r="F2341" t="s">
        <v>58</v>
      </c>
      <c r="G2341" t="s">
        <v>58</v>
      </c>
      <c r="H2341">
        <v>372593924</v>
      </c>
    </row>
    <row r="2342" spans="1:8" hidden="1" x14ac:dyDescent="0.35">
      <c r="A2342" t="s">
        <v>104</v>
      </c>
      <c r="B2342" t="s">
        <v>15</v>
      </c>
      <c r="C2342" t="s">
        <v>99</v>
      </c>
      <c r="D2342" t="s">
        <v>32</v>
      </c>
      <c r="E2342" t="s">
        <v>95</v>
      </c>
      <c r="F2342">
        <v>2.388659456507938E-2</v>
      </c>
      <c r="G2342">
        <v>89</v>
      </c>
      <c r="H2342">
        <v>372593924</v>
      </c>
    </row>
    <row r="2343" spans="1:8" hidden="1" x14ac:dyDescent="0.35">
      <c r="A2343" t="s">
        <v>104</v>
      </c>
      <c r="B2343" t="s">
        <v>15</v>
      </c>
      <c r="C2343" t="s">
        <v>99</v>
      </c>
      <c r="D2343" t="s">
        <v>32</v>
      </c>
      <c r="E2343" t="s">
        <v>96</v>
      </c>
      <c r="F2343">
        <v>3.140147824847514E-2</v>
      </c>
      <c r="G2343">
        <v>117</v>
      </c>
      <c r="H2343">
        <v>372593924</v>
      </c>
    </row>
    <row r="2344" spans="1:8" hidden="1" x14ac:dyDescent="0.35">
      <c r="A2344" t="s">
        <v>104</v>
      </c>
      <c r="B2344" t="s">
        <v>15</v>
      </c>
      <c r="C2344" t="s">
        <v>99</v>
      </c>
      <c r="D2344" t="s">
        <v>32</v>
      </c>
      <c r="E2344" t="s">
        <v>97</v>
      </c>
      <c r="F2344">
        <v>3.140147824847514E-2</v>
      </c>
      <c r="G2344">
        <v>117</v>
      </c>
      <c r="H2344">
        <v>372593924</v>
      </c>
    </row>
    <row r="2345" spans="1:8" hidden="1" x14ac:dyDescent="0.35">
      <c r="A2345" t="s">
        <v>104</v>
      </c>
      <c r="B2345" t="s">
        <v>15</v>
      </c>
      <c r="C2345" t="s">
        <v>99</v>
      </c>
      <c r="D2345" t="s">
        <v>32</v>
      </c>
      <c r="E2345" t="s">
        <v>98</v>
      </c>
      <c r="F2345">
        <v>3.059631213953988E-2</v>
      </c>
      <c r="G2345">
        <v>114</v>
      </c>
      <c r="H2345">
        <v>372593924</v>
      </c>
    </row>
    <row r="2346" spans="1:8" hidden="1" x14ac:dyDescent="0.35">
      <c r="A2346" t="s">
        <v>104</v>
      </c>
      <c r="B2346" t="s">
        <v>15</v>
      </c>
      <c r="C2346" t="s">
        <v>99</v>
      </c>
      <c r="D2346" t="s">
        <v>33</v>
      </c>
      <c r="E2346" t="s">
        <v>95</v>
      </c>
      <c r="F2346">
        <v>2.227626234720886E-2</v>
      </c>
      <c r="G2346">
        <v>83</v>
      </c>
      <c r="H2346">
        <v>372593924</v>
      </c>
    </row>
    <row r="2347" spans="1:8" hidden="1" x14ac:dyDescent="0.35">
      <c r="A2347" t="s">
        <v>104</v>
      </c>
      <c r="B2347" t="s">
        <v>15</v>
      </c>
      <c r="C2347" t="s">
        <v>99</v>
      </c>
      <c r="D2347" t="s">
        <v>33</v>
      </c>
      <c r="E2347" t="s">
        <v>96</v>
      </c>
      <c r="F2347">
        <v>2.9791146030604621E-2</v>
      </c>
      <c r="G2347">
        <v>111</v>
      </c>
      <c r="H2347">
        <v>372593924</v>
      </c>
    </row>
    <row r="2348" spans="1:8" hidden="1" x14ac:dyDescent="0.35">
      <c r="A2348" t="s">
        <v>104</v>
      </c>
      <c r="B2348" t="s">
        <v>15</v>
      </c>
      <c r="C2348" t="s">
        <v>99</v>
      </c>
      <c r="D2348" t="s">
        <v>33</v>
      </c>
      <c r="E2348" t="s">
        <v>97</v>
      </c>
      <c r="F2348">
        <v>3.005953473358304E-2</v>
      </c>
      <c r="G2348">
        <v>112</v>
      </c>
      <c r="H2348">
        <v>372593924</v>
      </c>
    </row>
    <row r="2349" spans="1:8" hidden="1" x14ac:dyDescent="0.35">
      <c r="A2349" t="s">
        <v>104</v>
      </c>
      <c r="B2349" t="s">
        <v>15</v>
      </c>
      <c r="C2349" t="s">
        <v>99</v>
      </c>
      <c r="D2349" t="s">
        <v>33</v>
      </c>
      <c r="E2349" t="s">
        <v>98</v>
      </c>
      <c r="F2349">
        <v>2.9522757327626201E-2</v>
      </c>
      <c r="G2349">
        <v>110</v>
      </c>
      <c r="H2349">
        <v>372593924</v>
      </c>
    </row>
    <row r="2350" spans="1:8" hidden="1" x14ac:dyDescent="0.35">
      <c r="A2350" t="s">
        <v>104</v>
      </c>
      <c r="B2350" t="s">
        <v>15</v>
      </c>
      <c r="C2350" t="s">
        <v>99</v>
      </c>
      <c r="D2350" t="s">
        <v>34</v>
      </c>
      <c r="E2350" t="s">
        <v>95</v>
      </c>
      <c r="F2350" t="s">
        <v>58</v>
      </c>
      <c r="G2350" t="s">
        <v>58</v>
      </c>
      <c r="H2350">
        <v>372593924</v>
      </c>
    </row>
    <row r="2351" spans="1:8" hidden="1" x14ac:dyDescent="0.35">
      <c r="A2351" t="s">
        <v>104</v>
      </c>
      <c r="B2351" t="s">
        <v>15</v>
      </c>
      <c r="C2351" t="s">
        <v>99</v>
      </c>
      <c r="D2351" t="s">
        <v>34</v>
      </c>
      <c r="E2351" t="s">
        <v>96</v>
      </c>
      <c r="F2351" t="s">
        <v>58</v>
      </c>
      <c r="G2351" t="s">
        <v>58</v>
      </c>
      <c r="H2351">
        <v>372593924</v>
      </c>
    </row>
    <row r="2352" spans="1:8" hidden="1" x14ac:dyDescent="0.35">
      <c r="A2352" t="s">
        <v>104</v>
      </c>
      <c r="B2352" t="s">
        <v>15</v>
      </c>
      <c r="C2352" t="s">
        <v>99</v>
      </c>
      <c r="D2352" t="s">
        <v>34</v>
      </c>
      <c r="E2352" t="s">
        <v>97</v>
      </c>
      <c r="F2352" t="s">
        <v>58</v>
      </c>
      <c r="G2352" t="s">
        <v>58</v>
      </c>
      <c r="H2352">
        <v>372593924</v>
      </c>
    </row>
    <row r="2353" spans="1:8" hidden="1" x14ac:dyDescent="0.35">
      <c r="A2353" t="s">
        <v>104</v>
      </c>
      <c r="B2353" t="s">
        <v>15</v>
      </c>
      <c r="C2353" t="s">
        <v>99</v>
      </c>
      <c r="D2353" t="s">
        <v>34</v>
      </c>
      <c r="E2353" t="s">
        <v>98</v>
      </c>
      <c r="F2353" t="s">
        <v>58</v>
      </c>
      <c r="G2353" t="s">
        <v>58</v>
      </c>
      <c r="H2353">
        <v>372593924</v>
      </c>
    </row>
    <row r="2354" spans="1:8" hidden="1" x14ac:dyDescent="0.35">
      <c r="A2354" t="s">
        <v>104</v>
      </c>
      <c r="B2354" t="s">
        <v>16</v>
      </c>
      <c r="C2354" t="s">
        <v>32</v>
      </c>
      <c r="D2354" t="s">
        <v>32</v>
      </c>
      <c r="E2354" t="s">
        <v>95</v>
      </c>
      <c r="F2354">
        <v>4.3747358585482461E-2</v>
      </c>
      <c r="G2354">
        <v>163</v>
      </c>
      <c r="H2354">
        <v>372593924</v>
      </c>
    </row>
    <row r="2355" spans="1:8" hidden="1" x14ac:dyDescent="0.35">
      <c r="A2355" t="s">
        <v>104</v>
      </c>
      <c r="B2355" t="s">
        <v>16</v>
      </c>
      <c r="C2355" t="s">
        <v>32</v>
      </c>
      <c r="D2355" t="s">
        <v>32</v>
      </c>
      <c r="E2355" t="s">
        <v>96</v>
      </c>
      <c r="F2355">
        <v>4.69680230212235E-2</v>
      </c>
      <c r="G2355">
        <v>175</v>
      </c>
      <c r="H2355">
        <v>372593924</v>
      </c>
    </row>
    <row r="2356" spans="1:8" hidden="1" x14ac:dyDescent="0.35">
      <c r="A2356" t="s">
        <v>104</v>
      </c>
      <c r="B2356" t="s">
        <v>16</v>
      </c>
      <c r="C2356" t="s">
        <v>32</v>
      </c>
      <c r="D2356" t="s">
        <v>32</v>
      </c>
      <c r="E2356" t="s">
        <v>97</v>
      </c>
      <c r="F2356">
        <v>6.092423557610134E-2</v>
      </c>
      <c r="G2356">
        <v>227</v>
      </c>
      <c r="H2356">
        <v>372593924</v>
      </c>
    </row>
    <row r="2357" spans="1:8" x14ac:dyDescent="0.35">
      <c r="A2357" t="s">
        <v>104</v>
      </c>
      <c r="B2357" t="s">
        <v>16</v>
      </c>
      <c r="C2357" t="s">
        <v>32</v>
      </c>
      <c r="D2357" t="s">
        <v>32</v>
      </c>
      <c r="E2357" t="s">
        <v>98</v>
      </c>
      <c r="F2357">
        <v>5.1530630971856638E-2</v>
      </c>
      <c r="G2357">
        <v>192</v>
      </c>
      <c r="H2357">
        <v>372593924</v>
      </c>
    </row>
    <row r="2358" spans="1:8" hidden="1" x14ac:dyDescent="0.35">
      <c r="A2358" t="s">
        <v>104</v>
      </c>
      <c r="B2358" t="s">
        <v>16</v>
      </c>
      <c r="C2358" t="s">
        <v>32</v>
      </c>
      <c r="D2358" t="s">
        <v>33</v>
      </c>
      <c r="E2358" t="s">
        <v>95</v>
      </c>
      <c r="F2358">
        <v>4.1600248961655102E-2</v>
      </c>
      <c r="G2358">
        <v>155</v>
      </c>
      <c r="H2358">
        <v>372593924</v>
      </c>
    </row>
    <row r="2359" spans="1:8" hidden="1" x14ac:dyDescent="0.35">
      <c r="A2359" t="s">
        <v>104</v>
      </c>
      <c r="B2359" t="s">
        <v>16</v>
      </c>
      <c r="C2359" t="s">
        <v>32</v>
      </c>
      <c r="D2359" t="s">
        <v>33</v>
      </c>
      <c r="E2359" t="s">
        <v>96</v>
      </c>
      <c r="F2359">
        <v>4.589446820930982E-2</v>
      </c>
      <c r="G2359">
        <v>171</v>
      </c>
      <c r="H2359">
        <v>372593924</v>
      </c>
    </row>
    <row r="2360" spans="1:8" hidden="1" x14ac:dyDescent="0.35">
      <c r="A2360" t="s">
        <v>104</v>
      </c>
      <c r="B2360" t="s">
        <v>16</v>
      </c>
      <c r="C2360" t="s">
        <v>32</v>
      </c>
      <c r="D2360" t="s">
        <v>33</v>
      </c>
      <c r="E2360" t="s">
        <v>97</v>
      </c>
      <c r="F2360">
        <v>5.9582292061209248E-2</v>
      </c>
      <c r="G2360">
        <v>222</v>
      </c>
      <c r="H2360">
        <v>372593924</v>
      </c>
    </row>
    <row r="2361" spans="1:8" hidden="1" x14ac:dyDescent="0.35">
      <c r="A2361" t="s">
        <v>104</v>
      </c>
      <c r="B2361" t="s">
        <v>16</v>
      </c>
      <c r="C2361" t="s">
        <v>32</v>
      </c>
      <c r="D2361" t="s">
        <v>33</v>
      </c>
      <c r="E2361" t="s">
        <v>98</v>
      </c>
      <c r="F2361">
        <v>4.9383521348029293E-2</v>
      </c>
      <c r="G2361">
        <v>184</v>
      </c>
      <c r="H2361">
        <v>372593924</v>
      </c>
    </row>
    <row r="2362" spans="1:8" hidden="1" x14ac:dyDescent="0.35">
      <c r="A2362" t="s">
        <v>104</v>
      </c>
      <c r="B2362" t="s">
        <v>16</v>
      </c>
      <c r="C2362" t="s">
        <v>32</v>
      </c>
      <c r="D2362" t="s">
        <v>34</v>
      </c>
      <c r="E2362" t="s">
        <v>95</v>
      </c>
      <c r="F2362" t="s">
        <v>58</v>
      </c>
      <c r="G2362" t="s">
        <v>58</v>
      </c>
      <c r="H2362">
        <v>372593924</v>
      </c>
    </row>
    <row r="2363" spans="1:8" hidden="1" x14ac:dyDescent="0.35">
      <c r="A2363" t="s">
        <v>104</v>
      </c>
      <c r="B2363" t="s">
        <v>16</v>
      </c>
      <c r="C2363" t="s">
        <v>32</v>
      </c>
      <c r="D2363" t="s">
        <v>34</v>
      </c>
      <c r="E2363" t="s">
        <v>96</v>
      </c>
      <c r="F2363" t="s">
        <v>58</v>
      </c>
      <c r="G2363" t="s">
        <v>58</v>
      </c>
      <c r="H2363">
        <v>372593924</v>
      </c>
    </row>
    <row r="2364" spans="1:8" hidden="1" x14ac:dyDescent="0.35">
      <c r="A2364" t="s">
        <v>104</v>
      </c>
      <c r="B2364" t="s">
        <v>16</v>
      </c>
      <c r="C2364" t="s">
        <v>32</v>
      </c>
      <c r="D2364" t="s">
        <v>34</v>
      </c>
      <c r="E2364" t="s">
        <v>97</v>
      </c>
      <c r="F2364" t="s">
        <v>58</v>
      </c>
      <c r="G2364" t="s">
        <v>58</v>
      </c>
      <c r="H2364">
        <v>372593924</v>
      </c>
    </row>
    <row r="2365" spans="1:8" hidden="1" x14ac:dyDescent="0.35">
      <c r="A2365" t="s">
        <v>104</v>
      </c>
      <c r="B2365" t="s">
        <v>16</v>
      </c>
      <c r="C2365" t="s">
        <v>32</v>
      </c>
      <c r="D2365" t="s">
        <v>34</v>
      </c>
      <c r="E2365" t="s">
        <v>98</v>
      </c>
      <c r="F2365" t="s">
        <v>58</v>
      </c>
      <c r="G2365" t="s">
        <v>58</v>
      </c>
      <c r="H2365">
        <v>372593924</v>
      </c>
    </row>
    <row r="2366" spans="1:8" hidden="1" x14ac:dyDescent="0.35">
      <c r="A2366" t="s">
        <v>104</v>
      </c>
      <c r="B2366" t="s">
        <v>16</v>
      </c>
      <c r="C2366" t="s">
        <v>36</v>
      </c>
      <c r="D2366" t="s">
        <v>32</v>
      </c>
      <c r="E2366" t="s">
        <v>95</v>
      </c>
      <c r="F2366">
        <v>4.5626079506331414E-3</v>
      </c>
      <c r="G2366">
        <v>17</v>
      </c>
      <c r="H2366">
        <v>372593924</v>
      </c>
    </row>
    <row r="2367" spans="1:8" hidden="1" x14ac:dyDescent="0.35">
      <c r="A2367" t="s">
        <v>104</v>
      </c>
      <c r="B2367" t="s">
        <v>16</v>
      </c>
      <c r="C2367" t="s">
        <v>36</v>
      </c>
      <c r="D2367" t="s">
        <v>32</v>
      </c>
      <c r="E2367" t="s">
        <v>96</v>
      </c>
      <c r="F2367">
        <v>5.90455146552524E-3</v>
      </c>
      <c r="G2367">
        <v>22</v>
      </c>
      <c r="H2367">
        <v>372593924</v>
      </c>
    </row>
    <row r="2368" spans="1:8" hidden="1" x14ac:dyDescent="0.35">
      <c r="A2368" t="s">
        <v>104</v>
      </c>
      <c r="B2368" t="s">
        <v>16</v>
      </c>
      <c r="C2368" t="s">
        <v>36</v>
      </c>
      <c r="D2368" t="s">
        <v>32</v>
      </c>
      <c r="E2368" t="s">
        <v>97</v>
      </c>
      <c r="F2368">
        <v>8.8568271982878595E-3</v>
      </c>
      <c r="G2368">
        <v>33</v>
      </c>
      <c r="H2368">
        <v>372593924</v>
      </c>
    </row>
    <row r="2369" spans="1:8" hidden="1" x14ac:dyDescent="0.35">
      <c r="A2369" t="s">
        <v>104</v>
      </c>
      <c r="B2369" t="s">
        <v>16</v>
      </c>
      <c r="C2369" t="s">
        <v>36</v>
      </c>
      <c r="D2369" t="s">
        <v>32</v>
      </c>
      <c r="E2369" t="s">
        <v>98</v>
      </c>
      <c r="F2369">
        <v>7.2464949804173402E-3</v>
      </c>
      <c r="G2369">
        <v>27</v>
      </c>
      <c r="H2369">
        <v>372593924</v>
      </c>
    </row>
    <row r="2370" spans="1:8" hidden="1" x14ac:dyDescent="0.35">
      <c r="A2370" t="s">
        <v>104</v>
      </c>
      <c r="B2370" t="s">
        <v>16</v>
      </c>
      <c r="C2370" t="s">
        <v>36</v>
      </c>
      <c r="D2370" t="s">
        <v>33</v>
      </c>
      <c r="E2370" t="s">
        <v>95</v>
      </c>
      <c r="F2370">
        <v>4.5626079506331414E-3</v>
      </c>
      <c r="G2370">
        <v>17</v>
      </c>
      <c r="H2370">
        <v>372593924</v>
      </c>
    </row>
    <row r="2371" spans="1:8" hidden="1" x14ac:dyDescent="0.35">
      <c r="A2371" t="s">
        <v>104</v>
      </c>
      <c r="B2371" t="s">
        <v>16</v>
      </c>
      <c r="C2371" t="s">
        <v>36</v>
      </c>
      <c r="D2371" t="s">
        <v>33</v>
      </c>
      <c r="E2371" t="s">
        <v>96</v>
      </c>
      <c r="F2371">
        <v>5.90455146552524E-3</v>
      </c>
      <c r="G2371">
        <v>22</v>
      </c>
      <c r="H2371">
        <v>372593924</v>
      </c>
    </row>
    <row r="2372" spans="1:8" hidden="1" x14ac:dyDescent="0.35">
      <c r="A2372" t="s">
        <v>104</v>
      </c>
      <c r="B2372" t="s">
        <v>16</v>
      </c>
      <c r="C2372" t="s">
        <v>36</v>
      </c>
      <c r="D2372" t="s">
        <v>33</v>
      </c>
      <c r="E2372" t="s">
        <v>97</v>
      </c>
      <c r="F2372">
        <v>8.8568271982878595E-3</v>
      </c>
      <c r="G2372">
        <v>33</v>
      </c>
      <c r="H2372">
        <v>372593924</v>
      </c>
    </row>
    <row r="2373" spans="1:8" hidden="1" x14ac:dyDescent="0.35">
      <c r="A2373" t="s">
        <v>104</v>
      </c>
      <c r="B2373" t="s">
        <v>16</v>
      </c>
      <c r="C2373" t="s">
        <v>36</v>
      </c>
      <c r="D2373" t="s">
        <v>33</v>
      </c>
      <c r="E2373" t="s">
        <v>98</v>
      </c>
      <c r="F2373">
        <v>7.2464949804173402E-3</v>
      </c>
      <c r="G2373">
        <v>27</v>
      </c>
      <c r="H2373">
        <v>372593924</v>
      </c>
    </row>
    <row r="2374" spans="1:8" hidden="1" x14ac:dyDescent="0.35">
      <c r="A2374" t="s">
        <v>104</v>
      </c>
      <c r="B2374" t="s">
        <v>16</v>
      </c>
      <c r="C2374" t="s">
        <v>36</v>
      </c>
      <c r="D2374" t="s">
        <v>34</v>
      </c>
      <c r="E2374" t="s">
        <v>95</v>
      </c>
      <c r="F2374" t="s">
        <v>58</v>
      </c>
      <c r="G2374" t="s">
        <v>58</v>
      </c>
      <c r="H2374">
        <v>372593924</v>
      </c>
    </row>
    <row r="2375" spans="1:8" hidden="1" x14ac:dyDescent="0.35">
      <c r="A2375" t="s">
        <v>104</v>
      </c>
      <c r="B2375" t="s">
        <v>16</v>
      </c>
      <c r="C2375" t="s">
        <v>36</v>
      </c>
      <c r="D2375" t="s">
        <v>34</v>
      </c>
      <c r="E2375" t="s">
        <v>96</v>
      </c>
      <c r="F2375" t="s">
        <v>58</v>
      </c>
      <c r="G2375" t="s">
        <v>58</v>
      </c>
      <c r="H2375">
        <v>372593924</v>
      </c>
    </row>
    <row r="2376" spans="1:8" hidden="1" x14ac:dyDescent="0.35">
      <c r="A2376" t="s">
        <v>104</v>
      </c>
      <c r="B2376" t="s">
        <v>16</v>
      </c>
      <c r="C2376" t="s">
        <v>36</v>
      </c>
      <c r="D2376" t="s">
        <v>34</v>
      </c>
      <c r="E2376" t="s">
        <v>97</v>
      </c>
      <c r="F2376" t="s">
        <v>58</v>
      </c>
      <c r="G2376" t="s">
        <v>58</v>
      </c>
      <c r="H2376">
        <v>372593924</v>
      </c>
    </row>
    <row r="2377" spans="1:8" hidden="1" x14ac:dyDescent="0.35">
      <c r="A2377" t="s">
        <v>104</v>
      </c>
      <c r="B2377" t="s">
        <v>16</v>
      </c>
      <c r="C2377" t="s">
        <v>36</v>
      </c>
      <c r="D2377" t="s">
        <v>34</v>
      </c>
      <c r="E2377" t="s">
        <v>98</v>
      </c>
      <c r="F2377" t="s">
        <v>58</v>
      </c>
      <c r="G2377" t="s">
        <v>58</v>
      </c>
      <c r="H2377">
        <v>372593924</v>
      </c>
    </row>
    <row r="2378" spans="1:8" hidden="1" x14ac:dyDescent="0.35">
      <c r="A2378" t="s">
        <v>104</v>
      </c>
      <c r="B2378" t="s">
        <v>16</v>
      </c>
      <c r="C2378" t="s">
        <v>35</v>
      </c>
      <c r="D2378" t="s">
        <v>32</v>
      </c>
      <c r="E2378" t="s">
        <v>95</v>
      </c>
      <c r="F2378">
        <v>2.388659456507938E-2</v>
      </c>
      <c r="G2378">
        <v>89</v>
      </c>
      <c r="H2378">
        <v>372593924</v>
      </c>
    </row>
    <row r="2379" spans="1:8" hidden="1" x14ac:dyDescent="0.35">
      <c r="A2379" t="s">
        <v>104</v>
      </c>
      <c r="B2379" t="s">
        <v>16</v>
      </c>
      <c r="C2379" t="s">
        <v>35</v>
      </c>
      <c r="D2379" t="s">
        <v>32</v>
      </c>
      <c r="E2379" t="s">
        <v>96</v>
      </c>
      <c r="F2379">
        <v>2.0934318832316761E-2</v>
      </c>
      <c r="G2379">
        <v>78</v>
      </c>
      <c r="H2379">
        <v>372593924</v>
      </c>
    </row>
    <row r="2380" spans="1:8" hidden="1" x14ac:dyDescent="0.35">
      <c r="A2380" t="s">
        <v>104</v>
      </c>
      <c r="B2380" t="s">
        <v>16</v>
      </c>
      <c r="C2380" t="s">
        <v>35</v>
      </c>
      <c r="D2380" t="s">
        <v>32</v>
      </c>
      <c r="E2380" t="s">
        <v>97</v>
      </c>
      <c r="F2380">
        <v>3.166986695145356E-2</v>
      </c>
      <c r="G2380">
        <v>118</v>
      </c>
      <c r="H2380">
        <v>372593924</v>
      </c>
    </row>
    <row r="2381" spans="1:8" hidden="1" x14ac:dyDescent="0.35">
      <c r="A2381" t="s">
        <v>104</v>
      </c>
      <c r="B2381" t="s">
        <v>16</v>
      </c>
      <c r="C2381" t="s">
        <v>35</v>
      </c>
      <c r="D2381" t="s">
        <v>32</v>
      </c>
      <c r="E2381" t="s">
        <v>98</v>
      </c>
      <c r="F2381">
        <v>2.308142845614412E-2</v>
      </c>
      <c r="G2381">
        <v>86</v>
      </c>
      <c r="H2381">
        <v>372593924</v>
      </c>
    </row>
    <row r="2382" spans="1:8" hidden="1" x14ac:dyDescent="0.35">
      <c r="A2382" t="s">
        <v>104</v>
      </c>
      <c r="B2382" t="s">
        <v>16</v>
      </c>
      <c r="C2382" t="s">
        <v>35</v>
      </c>
      <c r="D2382" t="s">
        <v>33</v>
      </c>
      <c r="E2382" t="s">
        <v>95</v>
      </c>
      <c r="F2382">
        <v>2.254465105018728E-2</v>
      </c>
      <c r="G2382">
        <v>84</v>
      </c>
      <c r="H2382">
        <v>372593924</v>
      </c>
    </row>
    <row r="2383" spans="1:8" hidden="1" x14ac:dyDescent="0.35">
      <c r="A2383" t="s">
        <v>104</v>
      </c>
      <c r="B2383" t="s">
        <v>16</v>
      </c>
      <c r="C2383" t="s">
        <v>35</v>
      </c>
      <c r="D2383" t="s">
        <v>33</v>
      </c>
      <c r="E2383" t="s">
        <v>96</v>
      </c>
      <c r="F2383">
        <v>2.0934318832316761E-2</v>
      </c>
      <c r="G2383">
        <v>78</v>
      </c>
      <c r="H2383">
        <v>372593924</v>
      </c>
    </row>
    <row r="2384" spans="1:8" hidden="1" x14ac:dyDescent="0.35">
      <c r="A2384" t="s">
        <v>104</v>
      </c>
      <c r="B2384" t="s">
        <v>16</v>
      </c>
      <c r="C2384" t="s">
        <v>35</v>
      </c>
      <c r="D2384" t="s">
        <v>33</v>
      </c>
      <c r="E2384" t="s">
        <v>97</v>
      </c>
      <c r="F2384">
        <v>3.113308954549672E-2</v>
      </c>
      <c r="G2384">
        <v>116</v>
      </c>
      <c r="H2384">
        <v>372593924</v>
      </c>
    </row>
    <row r="2385" spans="1:8" hidden="1" x14ac:dyDescent="0.35">
      <c r="A2385" t="s">
        <v>104</v>
      </c>
      <c r="B2385" t="s">
        <v>16</v>
      </c>
      <c r="C2385" t="s">
        <v>35</v>
      </c>
      <c r="D2385" t="s">
        <v>33</v>
      </c>
      <c r="E2385" t="s">
        <v>98</v>
      </c>
      <c r="F2385">
        <v>2.254465105018728E-2</v>
      </c>
      <c r="G2385">
        <v>84</v>
      </c>
      <c r="H2385">
        <v>372593924</v>
      </c>
    </row>
    <row r="2386" spans="1:8" hidden="1" x14ac:dyDescent="0.35">
      <c r="A2386" t="s">
        <v>104</v>
      </c>
      <c r="B2386" t="s">
        <v>16</v>
      </c>
      <c r="C2386" t="s">
        <v>35</v>
      </c>
      <c r="D2386" t="s">
        <v>34</v>
      </c>
      <c r="E2386" t="s">
        <v>95</v>
      </c>
      <c r="F2386" t="s">
        <v>58</v>
      </c>
      <c r="G2386" t="s">
        <v>58</v>
      </c>
      <c r="H2386">
        <v>372593924</v>
      </c>
    </row>
    <row r="2387" spans="1:8" hidden="1" x14ac:dyDescent="0.35">
      <c r="A2387" t="s">
        <v>104</v>
      </c>
      <c r="B2387" t="s">
        <v>16</v>
      </c>
      <c r="C2387" t="s">
        <v>35</v>
      </c>
      <c r="D2387" t="s">
        <v>34</v>
      </c>
      <c r="E2387" t="s">
        <v>96</v>
      </c>
      <c r="F2387" t="s">
        <v>58</v>
      </c>
      <c r="G2387" t="s">
        <v>58</v>
      </c>
      <c r="H2387">
        <v>372593924</v>
      </c>
    </row>
    <row r="2388" spans="1:8" hidden="1" x14ac:dyDescent="0.35">
      <c r="A2388" t="s">
        <v>104</v>
      </c>
      <c r="B2388" t="s">
        <v>16</v>
      </c>
      <c r="C2388" t="s">
        <v>35</v>
      </c>
      <c r="D2388" t="s">
        <v>34</v>
      </c>
      <c r="E2388" t="s">
        <v>97</v>
      </c>
      <c r="F2388" t="s">
        <v>58</v>
      </c>
      <c r="G2388" t="s">
        <v>58</v>
      </c>
      <c r="H2388">
        <v>372593924</v>
      </c>
    </row>
    <row r="2389" spans="1:8" hidden="1" x14ac:dyDescent="0.35">
      <c r="A2389" t="s">
        <v>104</v>
      </c>
      <c r="B2389" t="s">
        <v>16</v>
      </c>
      <c r="C2389" t="s">
        <v>35</v>
      </c>
      <c r="D2389" t="s">
        <v>34</v>
      </c>
      <c r="E2389" t="s">
        <v>98</v>
      </c>
      <c r="F2389" t="s">
        <v>58</v>
      </c>
      <c r="G2389" t="s">
        <v>58</v>
      </c>
      <c r="H2389">
        <v>372593924</v>
      </c>
    </row>
    <row r="2390" spans="1:8" hidden="1" x14ac:dyDescent="0.35">
      <c r="A2390" t="s">
        <v>104</v>
      </c>
      <c r="B2390" t="s">
        <v>16</v>
      </c>
      <c r="C2390" t="s">
        <v>99</v>
      </c>
      <c r="D2390" t="s">
        <v>32</v>
      </c>
      <c r="E2390" t="s">
        <v>95</v>
      </c>
      <c r="F2390">
        <v>1.529815606976994E-2</v>
      </c>
      <c r="G2390">
        <v>57</v>
      </c>
      <c r="H2390">
        <v>372593924</v>
      </c>
    </row>
    <row r="2391" spans="1:8" hidden="1" x14ac:dyDescent="0.35">
      <c r="A2391" t="s">
        <v>104</v>
      </c>
      <c r="B2391" t="s">
        <v>16</v>
      </c>
      <c r="C2391" t="s">
        <v>99</v>
      </c>
      <c r="D2391" t="s">
        <v>32</v>
      </c>
      <c r="E2391" t="s">
        <v>96</v>
      </c>
      <c r="F2391">
        <v>2.0129152723381501E-2</v>
      </c>
      <c r="G2391">
        <v>75</v>
      </c>
      <c r="H2391">
        <v>372593924</v>
      </c>
    </row>
    <row r="2392" spans="1:8" hidden="1" x14ac:dyDescent="0.35">
      <c r="A2392" t="s">
        <v>104</v>
      </c>
      <c r="B2392" t="s">
        <v>16</v>
      </c>
      <c r="C2392" t="s">
        <v>99</v>
      </c>
      <c r="D2392" t="s">
        <v>32</v>
      </c>
      <c r="E2392" t="s">
        <v>97</v>
      </c>
      <c r="F2392">
        <v>2.0397541426359921E-2</v>
      </c>
      <c r="G2392">
        <v>76</v>
      </c>
      <c r="H2392">
        <v>372593924</v>
      </c>
    </row>
    <row r="2393" spans="1:8" hidden="1" x14ac:dyDescent="0.35">
      <c r="A2393" t="s">
        <v>104</v>
      </c>
      <c r="B2393" t="s">
        <v>16</v>
      </c>
      <c r="C2393" t="s">
        <v>99</v>
      </c>
      <c r="D2393" t="s">
        <v>32</v>
      </c>
      <c r="E2393" t="s">
        <v>98</v>
      </c>
      <c r="F2393">
        <v>2.1202707535295181E-2</v>
      </c>
      <c r="G2393">
        <v>79</v>
      </c>
      <c r="H2393">
        <v>372593924</v>
      </c>
    </row>
    <row r="2394" spans="1:8" hidden="1" x14ac:dyDescent="0.35">
      <c r="A2394" t="s">
        <v>104</v>
      </c>
      <c r="B2394" t="s">
        <v>16</v>
      </c>
      <c r="C2394" t="s">
        <v>99</v>
      </c>
      <c r="D2394" t="s">
        <v>33</v>
      </c>
      <c r="E2394" t="s">
        <v>95</v>
      </c>
      <c r="F2394">
        <v>1.449298996083468E-2</v>
      </c>
      <c r="G2394">
        <v>54</v>
      </c>
      <c r="H2394">
        <v>372593924</v>
      </c>
    </row>
    <row r="2395" spans="1:8" hidden="1" x14ac:dyDescent="0.35">
      <c r="A2395" t="s">
        <v>104</v>
      </c>
      <c r="B2395" t="s">
        <v>16</v>
      </c>
      <c r="C2395" t="s">
        <v>99</v>
      </c>
      <c r="D2395" t="s">
        <v>33</v>
      </c>
      <c r="E2395" t="s">
        <v>96</v>
      </c>
      <c r="F2395">
        <v>1.9055597911467818E-2</v>
      </c>
      <c r="G2395">
        <v>71</v>
      </c>
      <c r="H2395">
        <v>372593924</v>
      </c>
    </row>
    <row r="2396" spans="1:8" hidden="1" x14ac:dyDescent="0.35">
      <c r="A2396" t="s">
        <v>104</v>
      </c>
      <c r="B2396" t="s">
        <v>16</v>
      </c>
      <c r="C2396" t="s">
        <v>99</v>
      </c>
      <c r="D2396" t="s">
        <v>33</v>
      </c>
      <c r="E2396" t="s">
        <v>97</v>
      </c>
      <c r="F2396">
        <v>1.9592375317424662E-2</v>
      </c>
      <c r="G2396">
        <v>73</v>
      </c>
      <c r="H2396">
        <v>372593924</v>
      </c>
    </row>
    <row r="2397" spans="1:8" hidden="1" x14ac:dyDescent="0.35">
      <c r="A2397" t="s">
        <v>104</v>
      </c>
      <c r="B2397" t="s">
        <v>16</v>
      </c>
      <c r="C2397" t="s">
        <v>99</v>
      </c>
      <c r="D2397" t="s">
        <v>33</v>
      </c>
      <c r="E2397" t="s">
        <v>98</v>
      </c>
      <c r="F2397">
        <v>1.9592375317424662E-2</v>
      </c>
      <c r="G2397">
        <v>73</v>
      </c>
      <c r="H2397">
        <v>372593924</v>
      </c>
    </row>
    <row r="2398" spans="1:8" hidden="1" x14ac:dyDescent="0.35">
      <c r="A2398" t="s">
        <v>104</v>
      </c>
      <c r="B2398" t="s">
        <v>16</v>
      </c>
      <c r="C2398" t="s">
        <v>99</v>
      </c>
      <c r="D2398" t="s">
        <v>34</v>
      </c>
      <c r="E2398" t="s">
        <v>95</v>
      </c>
      <c r="F2398" t="s">
        <v>58</v>
      </c>
      <c r="G2398" t="s">
        <v>58</v>
      </c>
      <c r="H2398">
        <v>372593924</v>
      </c>
    </row>
    <row r="2399" spans="1:8" hidden="1" x14ac:dyDescent="0.35">
      <c r="A2399" t="s">
        <v>104</v>
      </c>
      <c r="B2399" t="s">
        <v>16</v>
      </c>
      <c r="C2399" t="s">
        <v>99</v>
      </c>
      <c r="D2399" t="s">
        <v>34</v>
      </c>
      <c r="E2399" t="s">
        <v>96</v>
      </c>
      <c r="F2399" t="s">
        <v>58</v>
      </c>
      <c r="G2399" t="s">
        <v>58</v>
      </c>
      <c r="H2399">
        <v>372593924</v>
      </c>
    </row>
    <row r="2400" spans="1:8" hidden="1" x14ac:dyDescent="0.35">
      <c r="A2400" t="s">
        <v>104</v>
      </c>
      <c r="B2400" t="s">
        <v>16</v>
      </c>
      <c r="C2400" t="s">
        <v>99</v>
      </c>
      <c r="D2400" t="s">
        <v>34</v>
      </c>
      <c r="E2400" t="s">
        <v>97</v>
      </c>
      <c r="F2400" t="s">
        <v>58</v>
      </c>
      <c r="G2400" t="s">
        <v>58</v>
      </c>
      <c r="H2400">
        <v>372593924</v>
      </c>
    </row>
    <row r="2401" spans="1:8" hidden="1" x14ac:dyDescent="0.35">
      <c r="A2401" t="s">
        <v>104</v>
      </c>
      <c r="B2401" t="s">
        <v>16</v>
      </c>
      <c r="C2401" t="s">
        <v>99</v>
      </c>
      <c r="D2401" t="s">
        <v>34</v>
      </c>
      <c r="E2401" t="s">
        <v>98</v>
      </c>
      <c r="F2401" t="s">
        <v>58</v>
      </c>
      <c r="G2401" t="s">
        <v>58</v>
      </c>
      <c r="H2401">
        <v>372593924</v>
      </c>
    </row>
    <row r="2402" spans="1:8" hidden="1" x14ac:dyDescent="0.35">
      <c r="A2402" t="s">
        <v>104</v>
      </c>
      <c r="B2402" t="s">
        <v>17</v>
      </c>
      <c r="C2402" t="s">
        <v>32</v>
      </c>
      <c r="D2402" t="s">
        <v>32</v>
      </c>
      <c r="E2402" t="s">
        <v>95</v>
      </c>
      <c r="F2402">
        <v>6.2266179090993447E-2</v>
      </c>
      <c r="G2402">
        <v>232</v>
      </c>
      <c r="H2402">
        <v>372593924</v>
      </c>
    </row>
    <row r="2403" spans="1:8" hidden="1" x14ac:dyDescent="0.35">
      <c r="A2403" t="s">
        <v>104</v>
      </c>
      <c r="B2403" t="s">
        <v>17</v>
      </c>
      <c r="C2403" t="s">
        <v>32</v>
      </c>
      <c r="D2403" t="s">
        <v>32</v>
      </c>
      <c r="E2403" t="s">
        <v>96</v>
      </c>
      <c r="F2403">
        <v>7.7564335160763387E-2</v>
      </c>
      <c r="G2403">
        <v>289</v>
      </c>
      <c r="H2403">
        <v>372593924</v>
      </c>
    </row>
    <row r="2404" spans="1:8" hidden="1" x14ac:dyDescent="0.35">
      <c r="A2404" t="s">
        <v>104</v>
      </c>
      <c r="B2404" t="s">
        <v>17</v>
      </c>
      <c r="C2404" t="s">
        <v>32</v>
      </c>
      <c r="D2404" t="s">
        <v>32</v>
      </c>
      <c r="E2404" t="s">
        <v>97</v>
      </c>
      <c r="F2404">
        <v>7.9443056081612326E-2</v>
      </c>
      <c r="G2404">
        <v>296</v>
      </c>
      <c r="H2404">
        <v>372593924</v>
      </c>
    </row>
    <row r="2405" spans="1:8" x14ac:dyDescent="0.35">
      <c r="A2405" t="s">
        <v>104</v>
      </c>
      <c r="B2405" t="s">
        <v>17</v>
      </c>
      <c r="C2405" t="s">
        <v>32</v>
      </c>
      <c r="D2405" t="s">
        <v>32</v>
      </c>
      <c r="E2405" t="s">
        <v>98</v>
      </c>
      <c r="F2405">
        <v>6.3608122605885553E-2</v>
      </c>
      <c r="G2405">
        <v>237</v>
      </c>
      <c r="H2405">
        <v>372593924</v>
      </c>
    </row>
    <row r="2406" spans="1:8" hidden="1" x14ac:dyDescent="0.35">
      <c r="A2406" t="s">
        <v>104</v>
      </c>
      <c r="B2406" t="s">
        <v>17</v>
      </c>
      <c r="C2406" t="s">
        <v>32</v>
      </c>
      <c r="D2406" t="s">
        <v>33</v>
      </c>
      <c r="E2406" t="s">
        <v>95</v>
      </c>
      <c r="F2406">
        <v>5.9850680764187661E-2</v>
      </c>
      <c r="G2406">
        <v>223</v>
      </c>
      <c r="H2406">
        <v>372593924</v>
      </c>
    </row>
    <row r="2407" spans="1:8" hidden="1" x14ac:dyDescent="0.35">
      <c r="A2407" t="s">
        <v>104</v>
      </c>
      <c r="B2407" t="s">
        <v>17</v>
      </c>
      <c r="C2407" t="s">
        <v>32</v>
      </c>
      <c r="D2407" t="s">
        <v>33</v>
      </c>
      <c r="E2407" t="s">
        <v>96</v>
      </c>
      <c r="F2407">
        <v>7.5685614239914448E-2</v>
      </c>
      <c r="G2407">
        <v>282</v>
      </c>
      <c r="H2407">
        <v>372593924</v>
      </c>
    </row>
    <row r="2408" spans="1:8" hidden="1" x14ac:dyDescent="0.35">
      <c r="A2408" t="s">
        <v>104</v>
      </c>
      <c r="B2408" t="s">
        <v>17</v>
      </c>
      <c r="C2408" t="s">
        <v>32</v>
      </c>
      <c r="D2408" t="s">
        <v>33</v>
      </c>
      <c r="E2408" t="s">
        <v>97</v>
      </c>
      <c r="F2408">
        <v>7.6490780348849707E-2</v>
      </c>
      <c r="G2408">
        <v>285</v>
      </c>
      <c r="H2408">
        <v>372593924</v>
      </c>
    </row>
    <row r="2409" spans="1:8" hidden="1" x14ac:dyDescent="0.35">
      <c r="A2409" t="s">
        <v>104</v>
      </c>
      <c r="B2409" t="s">
        <v>17</v>
      </c>
      <c r="C2409" t="s">
        <v>32</v>
      </c>
      <c r="D2409" t="s">
        <v>33</v>
      </c>
      <c r="E2409" t="s">
        <v>98</v>
      </c>
      <c r="F2409">
        <v>6.2266179090993447E-2</v>
      </c>
      <c r="G2409">
        <v>232</v>
      </c>
      <c r="H2409">
        <v>372593924</v>
      </c>
    </row>
    <row r="2410" spans="1:8" hidden="1" x14ac:dyDescent="0.35">
      <c r="A2410" t="s">
        <v>104</v>
      </c>
      <c r="B2410" t="s">
        <v>17</v>
      </c>
      <c r="C2410" t="s">
        <v>32</v>
      </c>
      <c r="D2410" t="s">
        <v>34</v>
      </c>
      <c r="E2410" t="s">
        <v>95</v>
      </c>
      <c r="F2410" t="s">
        <v>58</v>
      </c>
      <c r="G2410" t="s">
        <v>58</v>
      </c>
      <c r="H2410">
        <v>372593924</v>
      </c>
    </row>
    <row r="2411" spans="1:8" hidden="1" x14ac:dyDescent="0.35">
      <c r="A2411" t="s">
        <v>104</v>
      </c>
      <c r="B2411" t="s">
        <v>17</v>
      </c>
      <c r="C2411" t="s">
        <v>32</v>
      </c>
      <c r="D2411" t="s">
        <v>34</v>
      </c>
      <c r="E2411" t="s">
        <v>96</v>
      </c>
      <c r="F2411" t="s">
        <v>58</v>
      </c>
      <c r="G2411" t="s">
        <v>58</v>
      </c>
      <c r="H2411">
        <v>372593924</v>
      </c>
    </row>
    <row r="2412" spans="1:8" hidden="1" x14ac:dyDescent="0.35">
      <c r="A2412" t="s">
        <v>104</v>
      </c>
      <c r="B2412" t="s">
        <v>17</v>
      </c>
      <c r="C2412" t="s">
        <v>32</v>
      </c>
      <c r="D2412" t="s">
        <v>34</v>
      </c>
      <c r="E2412" t="s">
        <v>97</v>
      </c>
      <c r="F2412">
        <v>2.95227573276262E-3</v>
      </c>
      <c r="G2412">
        <v>11</v>
      </c>
      <c r="H2412">
        <v>372593924</v>
      </c>
    </row>
    <row r="2413" spans="1:8" hidden="1" x14ac:dyDescent="0.35">
      <c r="A2413" t="s">
        <v>104</v>
      </c>
      <c r="B2413" t="s">
        <v>17</v>
      </c>
      <c r="C2413" t="s">
        <v>32</v>
      </c>
      <c r="D2413" t="s">
        <v>34</v>
      </c>
      <c r="E2413" t="s">
        <v>98</v>
      </c>
      <c r="F2413" t="s">
        <v>58</v>
      </c>
      <c r="G2413" t="s">
        <v>58</v>
      </c>
      <c r="H2413">
        <v>372593924</v>
      </c>
    </row>
    <row r="2414" spans="1:8" hidden="1" x14ac:dyDescent="0.35">
      <c r="A2414" t="s">
        <v>104</v>
      </c>
      <c r="B2414" t="s">
        <v>17</v>
      </c>
      <c r="C2414" t="s">
        <v>36</v>
      </c>
      <c r="D2414" t="s">
        <v>32</v>
      </c>
      <c r="E2414" t="s">
        <v>95</v>
      </c>
      <c r="F2414">
        <v>1.0467159416158381E-2</v>
      </c>
      <c r="G2414">
        <v>39</v>
      </c>
      <c r="H2414">
        <v>372593924</v>
      </c>
    </row>
    <row r="2415" spans="1:8" hidden="1" x14ac:dyDescent="0.35">
      <c r="A2415" t="s">
        <v>104</v>
      </c>
      <c r="B2415" t="s">
        <v>17</v>
      </c>
      <c r="C2415" t="s">
        <v>36</v>
      </c>
      <c r="D2415" t="s">
        <v>32</v>
      </c>
      <c r="E2415" t="s">
        <v>96</v>
      </c>
      <c r="F2415">
        <v>1.2882657742964159E-2</v>
      </c>
      <c r="G2415">
        <v>48</v>
      </c>
      <c r="H2415">
        <v>372593924</v>
      </c>
    </row>
    <row r="2416" spans="1:8" hidden="1" x14ac:dyDescent="0.35">
      <c r="A2416" t="s">
        <v>104</v>
      </c>
      <c r="B2416" t="s">
        <v>17</v>
      </c>
      <c r="C2416" t="s">
        <v>36</v>
      </c>
      <c r="D2416" t="s">
        <v>32</v>
      </c>
      <c r="E2416" t="s">
        <v>97</v>
      </c>
      <c r="F2416">
        <v>1.154071422807206E-2</v>
      </c>
      <c r="G2416">
        <v>43</v>
      </c>
      <c r="H2416">
        <v>372593924</v>
      </c>
    </row>
    <row r="2417" spans="1:8" hidden="1" x14ac:dyDescent="0.35">
      <c r="A2417" t="s">
        <v>104</v>
      </c>
      <c r="B2417" t="s">
        <v>17</v>
      </c>
      <c r="C2417" t="s">
        <v>36</v>
      </c>
      <c r="D2417" t="s">
        <v>32</v>
      </c>
      <c r="E2417" t="s">
        <v>98</v>
      </c>
      <c r="F2417">
        <v>9.3936046042446993E-3</v>
      </c>
      <c r="G2417">
        <v>35</v>
      </c>
      <c r="H2417">
        <v>372593924</v>
      </c>
    </row>
    <row r="2418" spans="1:8" hidden="1" x14ac:dyDescent="0.35">
      <c r="A2418" t="s">
        <v>104</v>
      </c>
      <c r="B2418" t="s">
        <v>17</v>
      </c>
      <c r="C2418" t="s">
        <v>36</v>
      </c>
      <c r="D2418" t="s">
        <v>33</v>
      </c>
      <c r="E2418" t="s">
        <v>95</v>
      </c>
      <c r="F2418">
        <v>1.0198770713179961E-2</v>
      </c>
      <c r="G2418">
        <v>38</v>
      </c>
      <c r="H2418">
        <v>372593924</v>
      </c>
    </row>
    <row r="2419" spans="1:8" hidden="1" x14ac:dyDescent="0.35">
      <c r="A2419" t="s">
        <v>104</v>
      </c>
      <c r="B2419" t="s">
        <v>17</v>
      </c>
      <c r="C2419" t="s">
        <v>36</v>
      </c>
      <c r="D2419" t="s">
        <v>33</v>
      </c>
      <c r="E2419" t="s">
        <v>96</v>
      </c>
      <c r="F2419">
        <v>1.234588033700732E-2</v>
      </c>
      <c r="G2419">
        <v>46</v>
      </c>
      <c r="H2419">
        <v>372593924</v>
      </c>
    </row>
    <row r="2420" spans="1:8" hidden="1" x14ac:dyDescent="0.35">
      <c r="A2420" t="s">
        <v>104</v>
      </c>
      <c r="B2420" t="s">
        <v>17</v>
      </c>
      <c r="C2420" t="s">
        <v>36</v>
      </c>
      <c r="D2420" t="s">
        <v>33</v>
      </c>
      <c r="E2420" t="s">
        <v>97</v>
      </c>
      <c r="F2420">
        <v>1.100393682211522E-2</v>
      </c>
      <c r="G2420">
        <v>41</v>
      </c>
      <c r="H2420">
        <v>372593924</v>
      </c>
    </row>
    <row r="2421" spans="1:8" hidden="1" x14ac:dyDescent="0.35">
      <c r="A2421" t="s">
        <v>104</v>
      </c>
      <c r="B2421" t="s">
        <v>17</v>
      </c>
      <c r="C2421" t="s">
        <v>36</v>
      </c>
      <c r="D2421" t="s">
        <v>33</v>
      </c>
      <c r="E2421" t="s">
        <v>98</v>
      </c>
      <c r="F2421">
        <v>9.1252159012662811E-3</v>
      </c>
      <c r="G2421">
        <v>34</v>
      </c>
      <c r="H2421">
        <v>372593924</v>
      </c>
    </row>
    <row r="2422" spans="1:8" hidden="1" x14ac:dyDescent="0.35">
      <c r="A2422" t="s">
        <v>104</v>
      </c>
      <c r="B2422" t="s">
        <v>17</v>
      </c>
      <c r="C2422" t="s">
        <v>36</v>
      </c>
      <c r="D2422" t="s">
        <v>34</v>
      </c>
      <c r="E2422" t="s">
        <v>95</v>
      </c>
      <c r="F2422" t="s">
        <v>58</v>
      </c>
      <c r="G2422" t="s">
        <v>58</v>
      </c>
      <c r="H2422">
        <v>372593924</v>
      </c>
    </row>
    <row r="2423" spans="1:8" hidden="1" x14ac:dyDescent="0.35">
      <c r="A2423" t="s">
        <v>104</v>
      </c>
      <c r="B2423" t="s">
        <v>17</v>
      </c>
      <c r="C2423" t="s">
        <v>36</v>
      </c>
      <c r="D2423" t="s">
        <v>34</v>
      </c>
      <c r="E2423" t="s">
        <v>96</v>
      </c>
      <c r="F2423" t="s">
        <v>58</v>
      </c>
      <c r="G2423" t="s">
        <v>58</v>
      </c>
      <c r="H2423">
        <v>372593924</v>
      </c>
    </row>
    <row r="2424" spans="1:8" hidden="1" x14ac:dyDescent="0.35">
      <c r="A2424" t="s">
        <v>104</v>
      </c>
      <c r="B2424" t="s">
        <v>17</v>
      </c>
      <c r="C2424" t="s">
        <v>36</v>
      </c>
      <c r="D2424" t="s">
        <v>34</v>
      </c>
      <c r="E2424" t="s">
        <v>97</v>
      </c>
      <c r="F2424" t="s">
        <v>58</v>
      </c>
      <c r="G2424" t="s">
        <v>58</v>
      </c>
      <c r="H2424">
        <v>372593924</v>
      </c>
    </row>
    <row r="2425" spans="1:8" hidden="1" x14ac:dyDescent="0.35">
      <c r="A2425" t="s">
        <v>104</v>
      </c>
      <c r="B2425" t="s">
        <v>17</v>
      </c>
      <c r="C2425" t="s">
        <v>36</v>
      </c>
      <c r="D2425" t="s">
        <v>34</v>
      </c>
      <c r="E2425" t="s">
        <v>98</v>
      </c>
      <c r="F2425" t="s">
        <v>58</v>
      </c>
      <c r="G2425" t="s">
        <v>58</v>
      </c>
      <c r="H2425">
        <v>372593924</v>
      </c>
    </row>
    <row r="2426" spans="1:8" hidden="1" x14ac:dyDescent="0.35">
      <c r="A2426" t="s">
        <v>104</v>
      </c>
      <c r="B2426" t="s">
        <v>17</v>
      </c>
      <c r="C2426" t="s">
        <v>35</v>
      </c>
      <c r="D2426" t="s">
        <v>32</v>
      </c>
      <c r="E2426" t="s">
        <v>95</v>
      </c>
      <c r="F2426">
        <v>3.2743421763367239E-2</v>
      </c>
      <c r="G2426">
        <v>122</v>
      </c>
      <c r="H2426">
        <v>372593924</v>
      </c>
    </row>
    <row r="2427" spans="1:8" hidden="1" x14ac:dyDescent="0.35">
      <c r="A2427" t="s">
        <v>104</v>
      </c>
      <c r="B2427" t="s">
        <v>17</v>
      </c>
      <c r="C2427" t="s">
        <v>35</v>
      </c>
      <c r="D2427" t="s">
        <v>32</v>
      </c>
      <c r="E2427" t="s">
        <v>96</v>
      </c>
      <c r="F2427">
        <v>3.9989916743784583E-2</v>
      </c>
      <c r="G2427">
        <v>149</v>
      </c>
      <c r="H2427">
        <v>372593924</v>
      </c>
    </row>
    <row r="2428" spans="1:8" hidden="1" x14ac:dyDescent="0.35">
      <c r="A2428" t="s">
        <v>104</v>
      </c>
      <c r="B2428" t="s">
        <v>17</v>
      </c>
      <c r="C2428" t="s">
        <v>35</v>
      </c>
      <c r="D2428" t="s">
        <v>32</v>
      </c>
      <c r="E2428" t="s">
        <v>97</v>
      </c>
      <c r="F2428">
        <v>3.6769252308043537E-2</v>
      </c>
      <c r="G2428">
        <v>137</v>
      </c>
      <c r="H2428">
        <v>372593924</v>
      </c>
    </row>
    <row r="2429" spans="1:8" hidden="1" x14ac:dyDescent="0.35">
      <c r="A2429" t="s">
        <v>104</v>
      </c>
      <c r="B2429" t="s">
        <v>17</v>
      </c>
      <c r="C2429" t="s">
        <v>35</v>
      </c>
      <c r="D2429" t="s">
        <v>32</v>
      </c>
      <c r="E2429" t="s">
        <v>98</v>
      </c>
      <c r="F2429">
        <v>2.8717591218690941E-2</v>
      </c>
      <c r="G2429">
        <v>107</v>
      </c>
      <c r="H2429">
        <v>372593924</v>
      </c>
    </row>
    <row r="2430" spans="1:8" hidden="1" x14ac:dyDescent="0.35">
      <c r="A2430" t="s">
        <v>104</v>
      </c>
      <c r="B2430" t="s">
        <v>17</v>
      </c>
      <c r="C2430" t="s">
        <v>35</v>
      </c>
      <c r="D2430" t="s">
        <v>33</v>
      </c>
      <c r="E2430" t="s">
        <v>95</v>
      </c>
      <c r="F2430">
        <v>3.140147824847514E-2</v>
      </c>
      <c r="G2430">
        <v>117</v>
      </c>
      <c r="H2430">
        <v>372593924</v>
      </c>
    </row>
    <row r="2431" spans="1:8" hidden="1" x14ac:dyDescent="0.35">
      <c r="A2431" t="s">
        <v>104</v>
      </c>
      <c r="B2431" t="s">
        <v>17</v>
      </c>
      <c r="C2431" t="s">
        <v>35</v>
      </c>
      <c r="D2431" t="s">
        <v>33</v>
      </c>
      <c r="E2431" t="s">
        <v>96</v>
      </c>
      <c r="F2431">
        <v>3.9184750634849323E-2</v>
      </c>
      <c r="G2431">
        <v>146</v>
      </c>
      <c r="H2431">
        <v>372593924</v>
      </c>
    </row>
    <row r="2432" spans="1:8" hidden="1" x14ac:dyDescent="0.35">
      <c r="A2432" t="s">
        <v>104</v>
      </c>
      <c r="B2432" t="s">
        <v>17</v>
      </c>
      <c r="C2432" t="s">
        <v>35</v>
      </c>
      <c r="D2432" t="s">
        <v>33</v>
      </c>
      <c r="E2432" t="s">
        <v>97</v>
      </c>
      <c r="F2432">
        <v>3.5695697496129872E-2</v>
      </c>
      <c r="G2432">
        <v>133</v>
      </c>
      <c r="H2432">
        <v>372593924</v>
      </c>
    </row>
    <row r="2433" spans="1:8" hidden="1" x14ac:dyDescent="0.35">
      <c r="A2433" t="s">
        <v>104</v>
      </c>
      <c r="B2433" t="s">
        <v>17</v>
      </c>
      <c r="C2433" t="s">
        <v>35</v>
      </c>
      <c r="D2433" t="s">
        <v>33</v>
      </c>
      <c r="E2433" t="s">
        <v>98</v>
      </c>
      <c r="F2433">
        <v>2.8180813812734101E-2</v>
      </c>
      <c r="G2433">
        <v>105</v>
      </c>
      <c r="H2433">
        <v>372593924</v>
      </c>
    </row>
    <row r="2434" spans="1:8" hidden="1" x14ac:dyDescent="0.35">
      <c r="A2434" t="s">
        <v>104</v>
      </c>
      <c r="B2434" t="s">
        <v>17</v>
      </c>
      <c r="C2434" t="s">
        <v>35</v>
      </c>
      <c r="D2434" t="s">
        <v>34</v>
      </c>
      <c r="E2434" t="s">
        <v>95</v>
      </c>
      <c r="F2434" t="s">
        <v>58</v>
      </c>
      <c r="G2434" t="s">
        <v>58</v>
      </c>
      <c r="H2434">
        <v>372593924</v>
      </c>
    </row>
    <row r="2435" spans="1:8" hidden="1" x14ac:dyDescent="0.35">
      <c r="A2435" t="s">
        <v>104</v>
      </c>
      <c r="B2435" t="s">
        <v>17</v>
      </c>
      <c r="C2435" t="s">
        <v>35</v>
      </c>
      <c r="D2435" t="s">
        <v>34</v>
      </c>
      <c r="E2435" t="s">
        <v>96</v>
      </c>
      <c r="F2435" t="s">
        <v>58</v>
      </c>
      <c r="G2435" t="s">
        <v>58</v>
      </c>
      <c r="H2435">
        <v>372593924</v>
      </c>
    </row>
    <row r="2436" spans="1:8" hidden="1" x14ac:dyDescent="0.35">
      <c r="A2436" t="s">
        <v>104</v>
      </c>
      <c r="B2436" t="s">
        <v>17</v>
      </c>
      <c r="C2436" t="s">
        <v>35</v>
      </c>
      <c r="D2436" t="s">
        <v>34</v>
      </c>
      <c r="E2436" t="s">
        <v>97</v>
      </c>
      <c r="F2436" t="s">
        <v>58</v>
      </c>
      <c r="G2436" t="s">
        <v>58</v>
      </c>
      <c r="H2436">
        <v>372593924</v>
      </c>
    </row>
    <row r="2437" spans="1:8" hidden="1" x14ac:dyDescent="0.35">
      <c r="A2437" t="s">
        <v>104</v>
      </c>
      <c r="B2437" t="s">
        <v>17</v>
      </c>
      <c r="C2437" t="s">
        <v>35</v>
      </c>
      <c r="D2437" t="s">
        <v>34</v>
      </c>
      <c r="E2437" t="s">
        <v>98</v>
      </c>
      <c r="F2437" t="s">
        <v>58</v>
      </c>
      <c r="G2437" t="s">
        <v>58</v>
      </c>
      <c r="H2437">
        <v>372593924</v>
      </c>
    </row>
    <row r="2438" spans="1:8" hidden="1" x14ac:dyDescent="0.35">
      <c r="A2438" t="s">
        <v>104</v>
      </c>
      <c r="B2438" t="s">
        <v>17</v>
      </c>
      <c r="C2438" t="s">
        <v>99</v>
      </c>
      <c r="D2438" t="s">
        <v>32</v>
      </c>
      <c r="E2438" t="s">
        <v>95</v>
      </c>
      <c r="F2438">
        <v>1.9055597911467818E-2</v>
      </c>
      <c r="G2438">
        <v>71</v>
      </c>
      <c r="H2438">
        <v>372593924</v>
      </c>
    </row>
    <row r="2439" spans="1:8" hidden="1" x14ac:dyDescent="0.35">
      <c r="A2439" t="s">
        <v>104</v>
      </c>
      <c r="B2439" t="s">
        <v>17</v>
      </c>
      <c r="C2439" t="s">
        <v>99</v>
      </c>
      <c r="D2439" t="s">
        <v>32</v>
      </c>
      <c r="E2439" t="s">
        <v>96</v>
      </c>
      <c r="F2439">
        <v>2.4691760674014639E-2</v>
      </c>
      <c r="G2439">
        <v>92</v>
      </c>
      <c r="H2439">
        <v>372593924</v>
      </c>
    </row>
    <row r="2440" spans="1:8" hidden="1" x14ac:dyDescent="0.35">
      <c r="A2440" t="s">
        <v>104</v>
      </c>
      <c r="B2440" t="s">
        <v>17</v>
      </c>
      <c r="C2440" t="s">
        <v>99</v>
      </c>
      <c r="D2440" t="s">
        <v>32</v>
      </c>
      <c r="E2440" t="s">
        <v>97</v>
      </c>
      <c r="F2440">
        <v>3.113308954549672E-2</v>
      </c>
      <c r="G2440">
        <v>116</v>
      </c>
      <c r="H2440">
        <v>372593924</v>
      </c>
    </row>
    <row r="2441" spans="1:8" hidden="1" x14ac:dyDescent="0.35">
      <c r="A2441" t="s">
        <v>104</v>
      </c>
      <c r="B2441" t="s">
        <v>17</v>
      </c>
      <c r="C2441" t="s">
        <v>99</v>
      </c>
      <c r="D2441" t="s">
        <v>32</v>
      </c>
      <c r="E2441" t="s">
        <v>98</v>
      </c>
      <c r="F2441">
        <v>2.5496926782949899E-2</v>
      </c>
      <c r="G2441">
        <v>95</v>
      </c>
      <c r="H2441">
        <v>372593924</v>
      </c>
    </row>
    <row r="2442" spans="1:8" hidden="1" x14ac:dyDescent="0.35">
      <c r="A2442" t="s">
        <v>104</v>
      </c>
      <c r="B2442" t="s">
        <v>17</v>
      </c>
      <c r="C2442" t="s">
        <v>99</v>
      </c>
      <c r="D2442" t="s">
        <v>33</v>
      </c>
      <c r="E2442" t="s">
        <v>95</v>
      </c>
      <c r="F2442">
        <v>1.8250431802532559E-2</v>
      </c>
      <c r="G2442">
        <v>68</v>
      </c>
      <c r="H2442">
        <v>372593924</v>
      </c>
    </row>
    <row r="2443" spans="1:8" hidden="1" x14ac:dyDescent="0.35">
      <c r="A2443" t="s">
        <v>104</v>
      </c>
      <c r="B2443" t="s">
        <v>17</v>
      </c>
      <c r="C2443" t="s">
        <v>99</v>
      </c>
      <c r="D2443" t="s">
        <v>33</v>
      </c>
      <c r="E2443" t="s">
        <v>96</v>
      </c>
      <c r="F2443">
        <v>2.41549832680578E-2</v>
      </c>
      <c r="G2443">
        <v>90</v>
      </c>
      <c r="H2443">
        <v>372593924</v>
      </c>
    </row>
    <row r="2444" spans="1:8" hidden="1" x14ac:dyDescent="0.35">
      <c r="A2444" t="s">
        <v>104</v>
      </c>
      <c r="B2444" t="s">
        <v>17</v>
      </c>
      <c r="C2444" t="s">
        <v>99</v>
      </c>
      <c r="D2444" t="s">
        <v>33</v>
      </c>
      <c r="E2444" t="s">
        <v>97</v>
      </c>
      <c r="F2444">
        <v>2.9791146030604621E-2</v>
      </c>
      <c r="G2444">
        <v>111</v>
      </c>
      <c r="H2444">
        <v>372593924</v>
      </c>
    </row>
    <row r="2445" spans="1:8" hidden="1" x14ac:dyDescent="0.35">
      <c r="A2445" t="s">
        <v>104</v>
      </c>
      <c r="B2445" t="s">
        <v>17</v>
      </c>
      <c r="C2445" t="s">
        <v>99</v>
      </c>
      <c r="D2445" t="s">
        <v>33</v>
      </c>
      <c r="E2445" t="s">
        <v>98</v>
      </c>
      <c r="F2445">
        <v>2.4960149376993059E-2</v>
      </c>
      <c r="G2445">
        <v>93</v>
      </c>
      <c r="H2445">
        <v>372593924</v>
      </c>
    </row>
    <row r="2446" spans="1:8" hidden="1" x14ac:dyDescent="0.35">
      <c r="A2446" t="s">
        <v>104</v>
      </c>
      <c r="B2446" t="s">
        <v>17</v>
      </c>
      <c r="C2446" t="s">
        <v>99</v>
      </c>
      <c r="D2446" t="s">
        <v>34</v>
      </c>
      <c r="E2446" t="s">
        <v>95</v>
      </c>
      <c r="F2446" t="s">
        <v>58</v>
      </c>
      <c r="G2446" t="s">
        <v>58</v>
      </c>
      <c r="H2446">
        <v>372593924</v>
      </c>
    </row>
    <row r="2447" spans="1:8" hidden="1" x14ac:dyDescent="0.35">
      <c r="A2447" t="s">
        <v>104</v>
      </c>
      <c r="B2447" t="s">
        <v>17</v>
      </c>
      <c r="C2447" t="s">
        <v>99</v>
      </c>
      <c r="D2447" t="s">
        <v>34</v>
      </c>
      <c r="E2447" t="s">
        <v>96</v>
      </c>
      <c r="F2447" t="s">
        <v>58</v>
      </c>
      <c r="G2447" t="s">
        <v>58</v>
      </c>
      <c r="H2447">
        <v>372593924</v>
      </c>
    </row>
    <row r="2448" spans="1:8" hidden="1" x14ac:dyDescent="0.35">
      <c r="A2448" t="s">
        <v>104</v>
      </c>
      <c r="B2448" t="s">
        <v>17</v>
      </c>
      <c r="C2448" t="s">
        <v>99</v>
      </c>
      <c r="D2448" t="s">
        <v>34</v>
      </c>
      <c r="E2448" t="s">
        <v>97</v>
      </c>
      <c r="F2448" t="s">
        <v>58</v>
      </c>
      <c r="G2448" t="s">
        <v>58</v>
      </c>
      <c r="H2448">
        <v>372593924</v>
      </c>
    </row>
    <row r="2449" spans="1:8" hidden="1" x14ac:dyDescent="0.35">
      <c r="A2449" t="s">
        <v>104</v>
      </c>
      <c r="B2449" t="s">
        <v>17</v>
      </c>
      <c r="C2449" t="s">
        <v>99</v>
      </c>
      <c r="D2449" t="s">
        <v>34</v>
      </c>
      <c r="E2449" t="s">
        <v>98</v>
      </c>
      <c r="F2449" t="s">
        <v>58</v>
      </c>
      <c r="G2449" t="s">
        <v>58</v>
      </c>
      <c r="H2449">
        <v>372593924</v>
      </c>
    </row>
    <row r="2450" spans="1:8" hidden="1" x14ac:dyDescent="0.35">
      <c r="A2450" t="s">
        <v>104</v>
      </c>
      <c r="B2450" t="s">
        <v>18</v>
      </c>
      <c r="C2450" t="s">
        <v>32</v>
      </c>
      <c r="D2450" t="s">
        <v>32</v>
      </c>
      <c r="E2450" t="s">
        <v>95</v>
      </c>
      <c r="F2450">
        <v>6.8439119259497111E-2</v>
      </c>
      <c r="G2450">
        <v>255</v>
      </c>
      <c r="H2450">
        <v>372593924</v>
      </c>
    </row>
    <row r="2451" spans="1:8" hidden="1" x14ac:dyDescent="0.35">
      <c r="A2451" t="s">
        <v>104</v>
      </c>
      <c r="B2451" t="s">
        <v>18</v>
      </c>
      <c r="C2451" t="s">
        <v>32</v>
      </c>
      <c r="D2451" t="s">
        <v>32</v>
      </c>
      <c r="E2451" t="s">
        <v>96</v>
      </c>
      <c r="F2451">
        <v>8.2395331814374945E-2</v>
      </c>
      <c r="G2451">
        <v>307</v>
      </c>
      <c r="H2451">
        <v>372593924</v>
      </c>
    </row>
    <row r="2452" spans="1:8" hidden="1" x14ac:dyDescent="0.35">
      <c r="A2452" t="s">
        <v>104</v>
      </c>
      <c r="B2452" t="s">
        <v>18</v>
      </c>
      <c r="C2452" t="s">
        <v>32</v>
      </c>
      <c r="D2452" t="s">
        <v>32</v>
      </c>
      <c r="E2452" t="s">
        <v>97</v>
      </c>
      <c r="F2452">
        <v>9.2057325121598074E-2</v>
      </c>
      <c r="G2452">
        <v>343</v>
      </c>
      <c r="H2452">
        <v>372593924</v>
      </c>
    </row>
    <row r="2453" spans="1:8" x14ac:dyDescent="0.35">
      <c r="A2453" t="s">
        <v>104</v>
      </c>
      <c r="B2453" t="s">
        <v>18</v>
      </c>
      <c r="C2453" t="s">
        <v>32</v>
      </c>
      <c r="D2453" t="s">
        <v>32</v>
      </c>
      <c r="E2453" t="s">
        <v>98</v>
      </c>
      <c r="F2453">
        <v>7.9174667378633906E-2</v>
      </c>
      <c r="G2453">
        <v>295</v>
      </c>
      <c r="H2453">
        <v>372593924</v>
      </c>
    </row>
    <row r="2454" spans="1:8" hidden="1" x14ac:dyDescent="0.35">
      <c r="A2454" t="s">
        <v>104</v>
      </c>
      <c r="B2454" t="s">
        <v>18</v>
      </c>
      <c r="C2454" t="s">
        <v>32</v>
      </c>
      <c r="D2454" t="s">
        <v>33</v>
      </c>
      <c r="E2454" t="s">
        <v>95</v>
      </c>
      <c r="F2454">
        <v>6.5218454823756059E-2</v>
      </c>
      <c r="G2454">
        <v>243</v>
      </c>
      <c r="H2454">
        <v>372593924</v>
      </c>
    </row>
    <row r="2455" spans="1:8" hidden="1" x14ac:dyDescent="0.35">
      <c r="A2455" t="s">
        <v>104</v>
      </c>
      <c r="B2455" t="s">
        <v>18</v>
      </c>
      <c r="C2455" t="s">
        <v>32</v>
      </c>
      <c r="D2455" t="s">
        <v>33</v>
      </c>
      <c r="E2455" t="s">
        <v>96</v>
      </c>
      <c r="F2455">
        <v>7.6490780348849707E-2</v>
      </c>
      <c r="G2455">
        <v>285</v>
      </c>
      <c r="H2455">
        <v>372593924</v>
      </c>
    </row>
    <row r="2456" spans="1:8" hidden="1" x14ac:dyDescent="0.35">
      <c r="A2456" t="s">
        <v>104</v>
      </c>
      <c r="B2456" t="s">
        <v>18</v>
      </c>
      <c r="C2456" t="s">
        <v>32</v>
      </c>
      <c r="D2456" t="s">
        <v>33</v>
      </c>
      <c r="E2456" t="s">
        <v>97</v>
      </c>
      <c r="F2456">
        <v>8.6689551062029663E-2</v>
      </c>
      <c r="G2456">
        <v>323</v>
      </c>
      <c r="H2456">
        <v>372593924</v>
      </c>
    </row>
    <row r="2457" spans="1:8" hidden="1" x14ac:dyDescent="0.35">
      <c r="A2457" t="s">
        <v>104</v>
      </c>
      <c r="B2457" t="s">
        <v>18</v>
      </c>
      <c r="C2457" t="s">
        <v>32</v>
      </c>
      <c r="D2457" t="s">
        <v>33</v>
      </c>
      <c r="E2457" t="s">
        <v>98</v>
      </c>
      <c r="F2457">
        <v>7.6759169051828127E-2</v>
      </c>
      <c r="G2457">
        <v>286</v>
      </c>
      <c r="H2457">
        <v>372593924</v>
      </c>
    </row>
    <row r="2458" spans="1:8" hidden="1" x14ac:dyDescent="0.35">
      <c r="A2458" t="s">
        <v>104</v>
      </c>
      <c r="B2458" t="s">
        <v>18</v>
      </c>
      <c r="C2458" t="s">
        <v>32</v>
      </c>
      <c r="D2458" t="s">
        <v>34</v>
      </c>
      <c r="E2458" t="s">
        <v>95</v>
      </c>
      <c r="F2458">
        <v>3.2206644357410399E-3</v>
      </c>
      <c r="G2458">
        <v>12</v>
      </c>
      <c r="H2458">
        <v>372593924</v>
      </c>
    </row>
    <row r="2459" spans="1:8" hidden="1" x14ac:dyDescent="0.35">
      <c r="A2459" t="s">
        <v>104</v>
      </c>
      <c r="B2459" t="s">
        <v>18</v>
      </c>
      <c r="C2459" t="s">
        <v>32</v>
      </c>
      <c r="D2459" t="s">
        <v>34</v>
      </c>
      <c r="E2459" t="s">
        <v>96</v>
      </c>
      <c r="F2459">
        <v>5.90455146552524E-3</v>
      </c>
      <c r="G2459">
        <v>22</v>
      </c>
      <c r="H2459">
        <v>372593924</v>
      </c>
    </row>
    <row r="2460" spans="1:8" hidden="1" x14ac:dyDescent="0.35">
      <c r="A2460" t="s">
        <v>104</v>
      </c>
      <c r="B2460" t="s">
        <v>18</v>
      </c>
      <c r="C2460" t="s">
        <v>32</v>
      </c>
      <c r="D2460" t="s">
        <v>34</v>
      </c>
      <c r="E2460" t="s">
        <v>97</v>
      </c>
      <c r="F2460">
        <v>5.3677740595684002E-3</v>
      </c>
      <c r="G2460">
        <v>20</v>
      </c>
      <c r="H2460">
        <v>372593924</v>
      </c>
    </row>
    <row r="2461" spans="1:8" hidden="1" x14ac:dyDescent="0.35">
      <c r="A2461" t="s">
        <v>104</v>
      </c>
      <c r="B2461" t="s">
        <v>18</v>
      </c>
      <c r="C2461" t="s">
        <v>32</v>
      </c>
      <c r="D2461" t="s">
        <v>34</v>
      </c>
      <c r="E2461" t="s">
        <v>98</v>
      </c>
      <c r="F2461" t="s">
        <v>58</v>
      </c>
      <c r="G2461" t="s">
        <v>58</v>
      </c>
      <c r="H2461">
        <v>372593924</v>
      </c>
    </row>
    <row r="2462" spans="1:8" hidden="1" x14ac:dyDescent="0.35">
      <c r="A2462" t="s">
        <v>104</v>
      </c>
      <c r="B2462" t="s">
        <v>18</v>
      </c>
      <c r="C2462" t="s">
        <v>36</v>
      </c>
      <c r="D2462" t="s">
        <v>32</v>
      </c>
      <c r="E2462" t="s">
        <v>95</v>
      </c>
      <c r="F2462">
        <v>8.5884384953094414E-3</v>
      </c>
      <c r="G2462">
        <v>32</v>
      </c>
      <c r="H2462">
        <v>372593924</v>
      </c>
    </row>
    <row r="2463" spans="1:8" hidden="1" x14ac:dyDescent="0.35">
      <c r="A2463" t="s">
        <v>104</v>
      </c>
      <c r="B2463" t="s">
        <v>18</v>
      </c>
      <c r="C2463" t="s">
        <v>36</v>
      </c>
      <c r="D2463" t="s">
        <v>32</v>
      </c>
      <c r="E2463" t="s">
        <v>96</v>
      </c>
      <c r="F2463">
        <v>1.3956212554877841E-2</v>
      </c>
      <c r="G2463">
        <v>52</v>
      </c>
      <c r="H2463">
        <v>372593924</v>
      </c>
    </row>
    <row r="2464" spans="1:8" hidden="1" x14ac:dyDescent="0.35">
      <c r="A2464" t="s">
        <v>104</v>
      </c>
      <c r="B2464" t="s">
        <v>18</v>
      </c>
      <c r="C2464" t="s">
        <v>36</v>
      </c>
      <c r="D2464" t="s">
        <v>32</v>
      </c>
      <c r="E2464" t="s">
        <v>97</v>
      </c>
      <c r="F2464">
        <v>1.556654477274836E-2</v>
      </c>
      <c r="G2464">
        <v>58</v>
      </c>
      <c r="H2464">
        <v>372593924</v>
      </c>
    </row>
    <row r="2465" spans="1:8" hidden="1" x14ac:dyDescent="0.35">
      <c r="A2465" t="s">
        <v>104</v>
      </c>
      <c r="B2465" t="s">
        <v>18</v>
      </c>
      <c r="C2465" t="s">
        <v>36</v>
      </c>
      <c r="D2465" t="s">
        <v>32</v>
      </c>
      <c r="E2465" t="s">
        <v>98</v>
      </c>
      <c r="F2465">
        <v>1.234588033700732E-2</v>
      </c>
      <c r="G2465">
        <v>46</v>
      </c>
      <c r="H2465">
        <v>372593924</v>
      </c>
    </row>
    <row r="2466" spans="1:8" hidden="1" x14ac:dyDescent="0.35">
      <c r="A2466" t="s">
        <v>104</v>
      </c>
      <c r="B2466" t="s">
        <v>18</v>
      </c>
      <c r="C2466" t="s">
        <v>36</v>
      </c>
      <c r="D2466" t="s">
        <v>33</v>
      </c>
      <c r="E2466" t="s">
        <v>95</v>
      </c>
      <c r="F2466">
        <v>8.3200497923310197E-3</v>
      </c>
      <c r="G2466">
        <v>31</v>
      </c>
      <c r="H2466">
        <v>372593924</v>
      </c>
    </row>
    <row r="2467" spans="1:8" hidden="1" x14ac:dyDescent="0.35">
      <c r="A2467" t="s">
        <v>104</v>
      </c>
      <c r="B2467" t="s">
        <v>18</v>
      </c>
      <c r="C2467" t="s">
        <v>36</v>
      </c>
      <c r="D2467" t="s">
        <v>33</v>
      </c>
      <c r="E2467" t="s">
        <v>96</v>
      </c>
      <c r="F2467">
        <v>1.3956212554877841E-2</v>
      </c>
      <c r="G2467">
        <v>52</v>
      </c>
      <c r="H2467">
        <v>372593924</v>
      </c>
    </row>
    <row r="2468" spans="1:8" hidden="1" x14ac:dyDescent="0.35">
      <c r="A2468" t="s">
        <v>104</v>
      </c>
      <c r="B2468" t="s">
        <v>18</v>
      </c>
      <c r="C2468" t="s">
        <v>36</v>
      </c>
      <c r="D2468" t="s">
        <v>33</v>
      </c>
      <c r="E2468" t="s">
        <v>97</v>
      </c>
      <c r="F2468">
        <v>1.529815606976994E-2</v>
      </c>
      <c r="G2468">
        <v>57</v>
      </c>
      <c r="H2468">
        <v>372593924</v>
      </c>
    </row>
    <row r="2469" spans="1:8" hidden="1" x14ac:dyDescent="0.35">
      <c r="A2469" t="s">
        <v>104</v>
      </c>
      <c r="B2469" t="s">
        <v>18</v>
      </c>
      <c r="C2469" t="s">
        <v>36</v>
      </c>
      <c r="D2469" t="s">
        <v>33</v>
      </c>
      <c r="E2469" t="s">
        <v>98</v>
      </c>
      <c r="F2469">
        <v>1.234588033700732E-2</v>
      </c>
      <c r="G2469">
        <v>46</v>
      </c>
      <c r="H2469">
        <v>372593924</v>
      </c>
    </row>
    <row r="2470" spans="1:8" hidden="1" x14ac:dyDescent="0.35">
      <c r="A2470" t="s">
        <v>104</v>
      </c>
      <c r="B2470" t="s">
        <v>18</v>
      </c>
      <c r="C2470" t="s">
        <v>36</v>
      </c>
      <c r="D2470" t="s">
        <v>34</v>
      </c>
      <c r="E2470" t="s">
        <v>95</v>
      </c>
      <c r="F2470" t="s">
        <v>58</v>
      </c>
      <c r="G2470" t="s">
        <v>58</v>
      </c>
      <c r="H2470">
        <v>372593924</v>
      </c>
    </row>
    <row r="2471" spans="1:8" hidden="1" x14ac:dyDescent="0.35">
      <c r="A2471" t="s">
        <v>104</v>
      </c>
      <c r="B2471" t="s">
        <v>18</v>
      </c>
      <c r="C2471" t="s">
        <v>36</v>
      </c>
      <c r="D2471" t="s">
        <v>34</v>
      </c>
      <c r="E2471" t="s">
        <v>96</v>
      </c>
      <c r="F2471" t="s">
        <v>58</v>
      </c>
      <c r="G2471" t="s">
        <v>58</v>
      </c>
      <c r="H2471">
        <v>372593924</v>
      </c>
    </row>
    <row r="2472" spans="1:8" hidden="1" x14ac:dyDescent="0.35">
      <c r="A2472" t="s">
        <v>104</v>
      </c>
      <c r="B2472" t="s">
        <v>18</v>
      </c>
      <c r="C2472" t="s">
        <v>36</v>
      </c>
      <c r="D2472" t="s">
        <v>34</v>
      </c>
      <c r="E2472" t="s">
        <v>97</v>
      </c>
      <c r="F2472" t="s">
        <v>58</v>
      </c>
      <c r="G2472" t="s">
        <v>58</v>
      </c>
      <c r="H2472">
        <v>372593924</v>
      </c>
    </row>
    <row r="2473" spans="1:8" hidden="1" x14ac:dyDescent="0.35">
      <c r="A2473" t="s">
        <v>104</v>
      </c>
      <c r="B2473" t="s">
        <v>18</v>
      </c>
      <c r="C2473" t="s">
        <v>36</v>
      </c>
      <c r="D2473" t="s">
        <v>34</v>
      </c>
      <c r="E2473" t="s">
        <v>98</v>
      </c>
      <c r="F2473" t="s">
        <v>58</v>
      </c>
      <c r="G2473" t="s">
        <v>58</v>
      </c>
      <c r="H2473">
        <v>372593924</v>
      </c>
    </row>
    <row r="2474" spans="1:8" hidden="1" x14ac:dyDescent="0.35">
      <c r="A2474" t="s">
        <v>104</v>
      </c>
      <c r="B2474" t="s">
        <v>18</v>
      </c>
      <c r="C2474" t="s">
        <v>35</v>
      </c>
      <c r="D2474" t="s">
        <v>32</v>
      </c>
      <c r="E2474" t="s">
        <v>95</v>
      </c>
      <c r="F2474">
        <v>3.2743421763367239E-2</v>
      </c>
      <c r="G2474">
        <v>122</v>
      </c>
      <c r="H2474">
        <v>372593924</v>
      </c>
    </row>
    <row r="2475" spans="1:8" hidden="1" x14ac:dyDescent="0.35">
      <c r="A2475" t="s">
        <v>104</v>
      </c>
      <c r="B2475" t="s">
        <v>18</v>
      </c>
      <c r="C2475" t="s">
        <v>35</v>
      </c>
      <c r="D2475" t="s">
        <v>32</v>
      </c>
      <c r="E2475" t="s">
        <v>96</v>
      </c>
      <c r="F2475">
        <v>4.2405415070590362E-2</v>
      </c>
      <c r="G2475">
        <v>158</v>
      </c>
      <c r="H2475">
        <v>372593924</v>
      </c>
    </row>
    <row r="2476" spans="1:8" hidden="1" x14ac:dyDescent="0.35">
      <c r="A2476" t="s">
        <v>104</v>
      </c>
      <c r="B2476" t="s">
        <v>18</v>
      </c>
      <c r="C2476" t="s">
        <v>35</v>
      </c>
      <c r="D2476" t="s">
        <v>32</v>
      </c>
      <c r="E2476" t="s">
        <v>97</v>
      </c>
      <c r="F2476">
        <v>4.3747358585482461E-2</v>
      </c>
      <c r="G2476">
        <v>163</v>
      </c>
      <c r="H2476">
        <v>372593924</v>
      </c>
    </row>
    <row r="2477" spans="1:8" hidden="1" x14ac:dyDescent="0.35">
      <c r="A2477" t="s">
        <v>104</v>
      </c>
      <c r="B2477" t="s">
        <v>18</v>
      </c>
      <c r="C2477" t="s">
        <v>35</v>
      </c>
      <c r="D2477" t="s">
        <v>32</v>
      </c>
      <c r="E2477" t="s">
        <v>98</v>
      </c>
      <c r="F2477">
        <v>4.0526694149741423E-2</v>
      </c>
      <c r="G2477">
        <v>151</v>
      </c>
      <c r="H2477">
        <v>372593924</v>
      </c>
    </row>
    <row r="2478" spans="1:8" hidden="1" x14ac:dyDescent="0.35">
      <c r="A2478" t="s">
        <v>104</v>
      </c>
      <c r="B2478" t="s">
        <v>18</v>
      </c>
      <c r="C2478" t="s">
        <v>35</v>
      </c>
      <c r="D2478" t="s">
        <v>33</v>
      </c>
      <c r="E2478" t="s">
        <v>95</v>
      </c>
      <c r="F2478">
        <v>3.08647008425183E-2</v>
      </c>
      <c r="G2478">
        <v>115</v>
      </c>
      <c r="H2478">
        <v>372593924</v>
      </c>
    </row>
    <row r="2479" spans="1:8" hidden="1" x14ac:dyDescent="0.35">
      <c r="A2479" t="s">
        <v>104</v>
      </c>
      <c r="B2479" t="s">
        <v>18</v>
      </c>
      <c r="C2479" t="s">
        <v>35</v>
      </c>
      <c r="D2479" t="s">
        <v>33</v>
      </c>
      <c r="E2479" t="s">
        <v>96</v>
      </c>
      <c r="F2479">
        <v>3.9721528040806163E-2</v>
      </c>
      <c r="G2479">
        <v>148</v>
      </c>
      <c r="H2479">
        <v>372593924</v>
      </c>
    </row>
    <row r="2480" spans="1:8" hidden="1" x14ac:dyDescent="0.35">
      <c r="A2480" t="s">
        <v>104</v>
      </c>
      <c r="B2480" t="s">
        <v>18</v>
      </c>
      <c r="C2480" t="s">
        <v>35</v>
      </c>
      <c r="D2480" t="s">
        <v>33</v>
      </c>
      <c r="E2480" t="s">
        <v>97</v>
      </c>
      <c r="F2480">
        <v>4.1063471555698262E-2</v>
      </c>
      <c r="G2480">
        <v>153</v>
      </c>
      <c r="H2480">
        <v>372593924</v>
      </c>
    </row>
    <row r="2481" spans="1:8" hidden="1" x14ac:dyDescent="0.35">
      <c r="A2481" t="s">
        <v>104</v>
      </c>
      <c r="B2481" t="s">
        <v>18</v>
      </c>
      <c r="C2481" t="s">
        <v>35</v>
      </c>
      <c r="D2481" t="s">
        <v>33</v>
      </c>
      <c r="E2481" t="s">
        <v>98</v>
      </c>
      <c r="F2481">
        <v>3.8647973228892477E-2</v>
      </c>
      <c r="G2481">
        <v>144</v>
      </c>
      <c r="H2481">
        <v>372593924</v>
      </c>
    </row>
    <row r="2482" spans="1:8" hidden="1" x14ac:dyDescent="0.35">
      <c r="A2482" t="s">
        <v>104</v>
      </c>
      <c r="B2482" t="s">
        <v>18</v>
      </c>
      <c r="C2482" t="s">
        <v>35</v>
      </c>
      <c r="D2482" t="s">
        <v>34</v>
      </c>
      <c r="E2482" t="s">
        <v>95</v>
      </c>
      <c r="F2482" t="s">
        <v>58</v>
      </c>
      <c r="G2482" t="s">
        <v>58</v>
      </c>
      <c r="H2482">
        <v>372593924</v>
      </c>
    </row>
    <row r="2483" spans="1:8" hidden="1" x14ac:dyDescent="0.35">
      <c r="A2483" t="s">
        <v>104</v>
      </c>
      <c r="B2483" t="s">
        <v>18</v>
      </c>
      <c r="C2483" t="s">
        <v>35</v>
      </c>
      <c r="D2483" t="s">
        <v>34</v>
      </c>
      <c r="E2483" t="s">
        <v>96</v>
      </c>
      <c r="F2483">
        <v>2.6838870297842001E-3</v>
      </c>
      <c r="G2483">
        <v>10</v>
      </c>
      <c r="H2483">
        <v>372593924</v>
      </c>
    </row>
    <row r="2484" spans="1:8" hidden="1" x14ac:dyDescent="0.35">
      <c r="A2484" t="s">
        <v>104</v>
      </c>
      <c r="B2484" t="s">
        <v>18</v>
      </c>
      <c r="C2484" t="s">
        <v>35</v>
      </c>
      <c r="D2484" t="s">
        <v>34</v>
      </c>
      <c r="E2484" t="s">
        <v>97</v>
      </c>
      <c r="F2484">
        <v>2.6838870297842001E-3</v>
      </c>
      <c r="G2484">
        <v>10</v>
      </c>
      <c r="H2484">
        <v>372593924</v>
      </c>
    </row>
    <row r="2485" spans="1:8" hidden="1" x14ac:dyDescent="0.35">
      <c r="A2485" t="s">
        <v>104</v>
      </c>
      <c r="B2485" t="s">
        <v>18</v>
      </c>
      <c r="C2485" t="s">
        <v>35</v>
      </c>
      <c r="D2485" t="s">
        <v>34</v>
      </c>
      <c r="E2485" t="s">
        <v>98</v>
      </c>
      <c r="F2485" t="s">
        <v>58</v>
      </c>
      <c r="G2485" t="s">
        <v>58</v>
      </c>
      <c r="H2485">
        <v>372593924</v>
      </c>
    </row>
    <row r="2486" spans="1:8" hidden="1" x14ac:dyDescent="0.35">
      <c r="A2486" t="s">
        <v>104</v>
      </c>
      <c r="B2486" t="s">
        <v>18</v>
      </c>
      <c r="C2486" t="s">
        <v>99</v>
      </c>
      <c r="D2486" t="s">
        <v>32</v>
      </c>
      <c r="E2486" t="s">
        <v>95</v>
      </c>
      <c r="F2486">
        <v>2.7107259000820422E-2</v>
      </c>
      <c r="G2486">
        <v>101</v>
      </c>
      <c r="H2486">
        <v>372593924</v>
      </c>
    </row>
    <row r="2487" spans="1:8" hidden="1" x14ac:dyDescent="0.35">
      <c r="A2487" t="s">
        <v>104</v>
      </c>
      <c r="B2487" t="s">
        <v>18</v>
      </c>
      <c r="C2487" t="s">
        <v>99</v>
      </c>
      <c r="D2487" t="s">
        <v>32</v>
      </c>
      <c r="E2487" t="s">
        <v>96</v>
      </c>
      <c r="F2487">
        <v>2.6033704188906739E-2</v>
      </c>
      <c r="G2487">
        <v>97</v>
      </c>
      <c r="H2487">
        <v>372593924</v>
      </c>
    </row>
    <row r="2488" spans="1:8" hidden="1" x14ac:dyDescent="0.35">
      <c r="A2488" t="s">
        <v>104</v>
      </c>
      <c r="B2488" t="s">
        <v>18</v>
      </c>
      <c r="C2488" t="s">
        <v>99</v>
      </c>
      <c r="D2488" t="s">
        <v>32</v>
      </c>
      <c r="E2488" t="s">
        <v>97</v>
      </c>
      <c r="F2488">
        <v>3.2743421763367239E-2</v>
      </c>
      <c r="G2488">
        <v>122</v>
      </c>
      <c r="H2488">
        <v>372593924</v>
      </c>
    </row>
    <row r="2489" spans="1:8" hidden="1" x14ac:dyDescent="0.35">
      <c r="A2489" t="s">
        <v>104</v>
      </c>
      <c r="B2489" t="s">
        <v>18</v>
      </c>
      <c r="C2489" t="s">
        <v>99</v>
      </c>
      <c r="D2489" t="s">
        <v>32</v>
      </c>
      <c r="E2489" t="s">
        <v>98</v>
      </c>
      <c r="F2489">
        <v>2.6302092891885159E-2</v>
      </c>
      <c r="G2489">
        <v>98</v>
      </c>
      <c r="H2489">
        <v>372593924</v>
      </c>
    </row>
    <row r="2490" spans="1:8" hidden="1" x14ac:dyDescent="0.35">
      <c r="A2490" t="s">
        <v>104</v>
      </c>
      <c r="B2490" t="s">
        <v>18</v>
      </c>
      <c r="C2490" t="s">
        <v>99</v>
      </c>
      <c r="D2490" t="s">
        <v>33</v>
      </c>
      <c r="E2490" t="s">
        <v>95</v>
      </c>
      <c r="F2490">
        <v>2.6033704188906739E-2</v>
      </c>
      <c r="G2490">
        <v>97</v>
      </c>
      <c r="H2490">
        <v>372593924</v>
      </c>
    </row>
    <row r="2491" spans="1:8" hidden="1" x14ac:dyDescent="0.35">
      <c r="A2491" t="s">
        <v>104</v>
      </c>
      <c r="B2491" t="s">
        <v>18</v>
      </c>
      <c r="C2491" t="s">
        <v>99</v>
      </c>
      <c r="D2491" t="s">
        <v>33</v>
      </c>
      <c r="E2491" t="s">
        <v>96</v>
      </c>
      <c r="F2491">
        <v>2.28130397531657E-2</v>
      </c>
      <c r="G2491">
        <v>85</v>
      </c>
      <c r="H2491">
        <v>372593924</v>
      </c>
    </row>
    <row r="2492" spans="1:8" hidden="1" x14ac:dyDescent="0.35">
      <c r="A2492" t="s">
        <v>104</v>
      </c>
      <c r="B2492" t="s">
        <v>18</v>
      </c>
      <c r="C2492" t="s">
        <v>99</v>
      </c>
      <c r="D2492" t="s">
        <v>33</v>
      </c>
      <c r="E2492" t="s">
        <v>97</v>
      </c>
      <c r="F2492">
        <v>3.032792343656146E-2</v>
      </c>
      <c r="G2492">
        <v>113</v>
      </c>
      <c r="H2492">
        <v>372593924</v>
      </c>
    </row>
    <row r="2493" spans="1:8" hidden="1" x14ac:dyDescent="0.35">
      <c r="A2493" t="s">
        <v>104</v>
      </c>
      <c r="B2493" t="s">
        <v>18</v>
      </c>
      <c r="C2493" t="s">
        <v>99</v>
      </c>
      <c r="D2493" t="s">
        <v>33</v>
      </c>
      <c r="E2493" t="s">
        <v>98</v>
      </c>
      <c r="F2493">
        <v>2.5765315485928319E-2</v>
      </c>
      <c r="G2493">
        <v>96</v>
      </c>
      <c r="H2493">
        <v>372593924</v>
      </c>
    </row>
    <row r="2494" spans="1:8" hidden="1" x14ac:dyDescent="0.35">
      <c r="A2494" t="s">
        <v>104</v>
      </c>
      <c r="B2494" t="s">
        <v>18</v>
      </c>
      <c r="C2494" t="s">
        <v>99</v>
      </c>
      <c r="D2494" t="s">
        <v>34</v>
      </c>
      <c r="E2494" t="s">
        <v>95</v>
      </c>
      <c r="F2494" t="s">
        <v>58</v>
      </c>
      <c r="G2494" t="s">
        <v>58</v>
      </c>
      <c r="H2494">
        <v>372593924</v>
      </c>
    </row>
    <row r="2495" spans="1:8" hidden="1" x14ac:dyDescent="0.35">
      <c r="A2495" t="s">
        <v>104</v>
      </c>
      <c r="B2495" t="s">
        <v>18</v>
      </c>
      <c r="C2495" t="s">
        <v>99</v>
      </c>
      <c r="D2495" t="s">
        <v>34</v>
      </c>
      <c r="E2495" t="s">
        <v>96</v>
      </c>
      <c r="F2495">
        <v>3.2206644357410399E-3</v>
      </c>
      <c r="G2495">
        <v>12</v>
      </c>
      <c r="H2495">
        <v>372593924</v>
      </c>
    </row>
    <row r="2496" spans="1:8" hidden="1" x14ac:dyDescent="0.35">
      <c r="A2496" t="s">
        <v>104</v>
      </c>
      <c r="B2496" t="s">
        <v>18</v>
      </c>
      <c r="C2496" t="s">
        <v>99</v>
      </c>
      <c r="D2496" t="s">
        <v>34</v>
      </c>
      <c r="E2496" t="s">
        <v>97</v>
      </c>
      <c r="F2496" t="s">
        <v>58</v>
      </c>
      <c r="G2496" t="s">
        <v>58</v>
      </c>
      <c r="H2496">
        <v>372593924</v>
      </c>
    </row>
    <row r="2497" spans="1:8" hidden="1" x14ac:dyDescent="0.35">
      <c r="A2497" t="s">
        <v>104</v>
      </c>
      <c r="B2497" t="s">
        <v>18</v>
      </c>
      <c r="C2497" t="s">
        <v>99</v>
      </c>
      <c r="D2497" t="s">
        <v>34</v>
      </c>
      <c r="E2497" t="s">
        <v>98</v>
      </c>
      <c r="F2497" t="s">
        <v>58</v>
      </c>
      <c r="G2497" t="s">
        <v>58</v>
      </c>
      <c r="H2497">
        <v>372593924</v>
      </c>
    </row>
    <row r="2498" spans="1:8" hidden="1" x14ac:dyDescent="0.35">
      <c r="A2498" t="s">
        <v>104</v>
      </c>
      <c r="B2498" t="s">
        <v>19</v>
      </c>
      <c r="C2498" t="s">
        <v>32</v>
      </c>
      <c r="D2498" t="s">
        <v>32</v>
      </c>
      <c r="E2498" t="s">
        <v>95</v>
      </c>
      <c r="F2498">
        <v>8.4005664032245464E-2</v>
      </c>
      <c r="G2498">
        <v>313</v>
      </c>
      <c r="H2498">
        <v>372593924</v>
      </c>
    </row>
    <row r="2499" spans="1:8" hidden="1" x14ac:dyDescent="0.35">
      <c r="A2499" t="s">
        <v>104</v>
      </c>
      <c r="B2499" t="s">
        <v>19</v>
      </c>
      <c r="C2499" t="s">
        <v>32</v>
      </c>
      <c r="D2499" t="s">
        <v>32</v>
      </c>
      <c r="E2499" t="s">
        <v>96</v>
      </c>
      <c r="F2499">
        <v>8.6421162359051243E-2</v>
      </c>
      <c r="G2499">
        <v>322</v>
      </c>
      <c r="H2499">
        <v>372593924</v>
      </c>
    </row>
    <row r="2500" spans="1:8" hidden="1" x14ac:dyDescent="0.35">
      <c r="A2500" t="s">
        <v>104</v>
      </c>
      <c r="B2500" t="s">
        <v>19</v>
      </c>
      <c r="C2500" t="s">
        <v>32</v>
      </c>
      <c r="D2500" t="s">
        <v>32</v>
      </c>
      <c r="E2500" t="s">
        <v>97</v>
      </c>
      <c r="F2500">
        <v>0.1146019761717854</v>
      </c>
      <c r="G2500">
        <v>427</v>
      </c>
      <c r="H2500">
        <v>372593924</v>
      </c>
    </row>
    <row r="2501" spans="1:8" x14ac:dyDescent="0.35">
      <c r="A2501" t="s">
        <v>104</v>
      </c>
      <c r="B2501" t="s">
        <v>19</v>
      </c>
      <c r="C2501" t="s">
        <v>32</v>
      </c>
      <c r="D2501" t="s">
        <v>32</v>
      </c>
      <c r="E2501" t="s">
        <v>98</v>
      </c>
      <c r="F2501">
        <v>0.1052083715675407</v>
      </c>
      <c r="G2501">
        <v>392</v>
      </c>
      <c r="H2501">
        <v>372593924</v>
      </c>
    </row>
    <row r="2502" spans="1:8" hidden="1" x14ac:dyDescent="0.35">
      <c r="A2502" t="s">
        <v>104</v>
      </c>
      <c r="B2502" t="s">
        <v>19</v>
      </c>
      <c r="C2502" t="s">
        <v>32</v>
      </c>
      <c r="D2502" t="s">
        <v>33</v>
      </c>
      <c r="E2502" t="s">
        <v>95</v>
      </c>
      <c r="F2502">
        <v>7.9979833487569166E-2</v>
      </c>
      <c r="G2502">
        <v>298</v>
      </c>
      <c r="H2502">
        <v>372593924</v>
      </c>
    </row>
    <row r="2503" spans="1:8" hidden="1" x14ac:dyDescent="0.35">
      <c r="A2503" t="s">
        <v>104</v>
      </c>
      <c r="B2503" t="s">
        <v>19</v>
      </c>
      <c r="C2503" t="s">
        <v>32</v>
      </c>
      <c r="D2503" t="s">
        <v>33</v>
      </c>
      <c r="E2503" t="s">
        <v>96</v>
      </c>
      <c r="F2503">
        <v>8.3737275329267044E-2</v>
      </c>
      <c r="G2503">
        <v>312</v>
      </c>
      <c r="H2503">
        <v>372593924</v>
      </c>
    </row>
    <row r="2504" spans="1:8" hidden="1" x14ac:dyDescent="0.35">
      <c r="A2504" t="s">
        <v>104</v>
      </c>
      <c r="B2504" t="s">
        <v>19</v>
      </c>
      <c r="C2504" t="s">
        <v>32</v>
      </c>
      <c r="D2504" t="s">
        <v>33</v>
      </c>
      <c r="E2504" t="s">
        <v>97</v>
      </c>
      <c r="F2504">
        <v>0.11084453433008749</v>
      </c>
      <c r="G2504">
        <v>413</v>
      </c>
      <c r="H2504">
        <v>372593924</v>
      </c>
    </row>
    <row r="2505" spans="1:8" hidden="1" x14ac:dyDescent="0.35">
      <c r="A2505" t="s">
        <v>104</v>
      </c>
      <c r="B2505" t="s">
        <v>19</v>
      </c>
      <c r="C2505" t="s">
        <v>32</v>
      </c>
      <c r="D2505" t="s">
        <v>33</v>
      </c>
      <c r="E2505" t="s">
        <v>98</v>
      </c>
      <c r="F2505">
        <v>0.10118254102286441</v>
      </c>
      <c r="G2505">
        <v>377</v>
      </c>
      <c r="H2505">
        <v>372593924</v>
      </c>
    </row>
    <row r="2506" spans="1:8" hidden="1" x14ac:dyDescent="0.35">
      <c r="A2506" t="s">
        <v>104</v>
      </c>
      <c r="B2506" t="s">
        <v>19</v>
      </c>
      <c r="C2506" t="s">
        <v>32</v>
      </c>
      <c r="D2506" t="s">
        <v>34</v>
      </c>
      <c r="E2506" t="s">
        <v>95</v>
      </c>
      <c r="F2506">
        <v>4.0258305446763008E-3</v>
      </c>
      <c r="G2506">
        <v>15</v>
      </c>
      <c r="H2506">
        <v>372593924</v>
      </c>
    </row>
    <row r="2507" spans="1:8" hidden="1" x14ac:dyDescent="0.35">
      <c r="A2507" t="s">
        <v>104</v>
      </c>
      <c r="B2507" t="s">
        <v>19</v>
      </c>
      <c r="C2507" t="s">
        <v>32</v>
      </c>
      <c r="D2507" t="s">
        <v>34</v>
      </c>
      <c r="E2507" t="s">
        <v>96</v>
      </c>
      <c r="F2507">
        <v>2.6838870297842001E-3</v>
      </c>
      <c r="G2507">
        <v>10</v>
      </c>
      <c r="H2507">
        <v>372593924</v>
      </c>
    </row>
    <row r="2508" spans="1:8" hidden="1" x14ac:dyDescent="0.35">
      <c r="A2508" t="s">
        <v>104</v>
      </c>
      <c r="B2508" t="s">
        <v>19</v>
      </c>
      <c r="C2508" t="s">
        <v>32</v>
      </c>
      <c r="D2508" t="s">
        <v>34</v>
      </c>
      <c r="E2508" t="s">
        <v>97</v>
      </c>
      <c r="F2508">
        <v>3.7574418416978801E-3</v>
      </c>
      <c r="G2508">
        <v>14</v>
      </c>
      <c r="H2508">
        <v>372593924</v>
      </c>
    </row>
    <row r="2509" spans="1:8" hidden="1" x14ac:dyDescent="0.35">
      <c r="A2509" t="s">
        <v>104</v>
      </c>
      <c r="B2509" t="s">
        <v>19</v>
      </c>
      <c r="C2509" t="s">
        <v>32</v>
      </c>
      <c r="D2509" t="s">
        <v>34</v>
      </c>
      <c r="E2509" t="s">
        <v>98</v>
      </c>
      <c r="F2509">
        <v>4.0258305446763008E-3</v>
      </c>
      <c r="G2509">
        <v>15</v>
      </c>
      <c r="H2509">
        <v>372593924</v>
      </c>
    </row>
    <row r="2510" spans="1:8" hidden="1" x14ac:dyDescent="0.35">
      <c r="A2510" t="s">
        <v>104</v>
      </c>
      <c r="B2510" t="s">
        <v>19</v>
      </c>
      <c r="C2510" t="s">
        <v>36</v>
      </c>
      <c r="D2510" t="s">
        <v>32</v>
      </c>
      <c r="E2510" t="s">
        <v>95</v>
      </c>
      <c r="F2510">
        <v>1.4224601257856261E-2</v>
      </c>
      <c r="G2510">
        <v>53</v>
      </c>
      <c r="H2510">
        <v>372593924</v>
      </c>
    </row>
    <row r="2511" spans="1:8" hidden="1" x14ac:dyDescent="0.35">
      <c r="A2511" t="s">
        <v>104</v>
      </c>
      <c r="B2511" t="s">
        <v>19</v>
      </c>
      <c r="C2511" t="s">
        <v>36</v>
      </c>
      <c r="D2511" t="s">
        <v>32</v>
      </c>
      <c r="E2511" t="s">
        <v>96</v>
      </c>
      <c r="F2511">
        <v>1.6640099584662039E-2</v>
      </c>
      <c r="G2511">
        <v>62</v>
      </c>
      <c r="H2511">
        <v>372593924</v>
      </c>
    </row>
    <row r="2512" spans="1:8" hidden="1" x14ac:dyDescent="0.35">
      <c r="A2512" t="s">
        <v>104</v>
      </c>
      <c r="B2512" t="s">
        <v>19</v>
      </c>
      <c r="C2512" t="s">
        <v>36</v>
      </c>
      <c r="D2512" t="s">
        <v>32</v>
      </c>
      <c r="E2512" t="s">
        <v>97</v>
      </c>
      <c r="F2512">
        <v>1.7176876990618879E-2</v>
      </c>
      <c r="G2512">
        <v>64</v>
      </c>
      <c r="H2512">
        <v>372593924</v>
      </c>
    </row>
    <row r="2513" spans="1:8" hidden="1" x14ac:dyDescent="0.35">
      <c r="A2513" t="s">
        <v>104</v>
      </c>
      <c r="B2513" t="s">
        <v>19</v>
      </c>
      <c r="C2513" t="s">
        <v>36</v>
      </c>
      <c r="D2513" t="s">
        <v>32</v>
      </c>
      <c r="E2513" t="s">
        <v>98</v>
      </c>
      <c r="F2513">
        <v>2.28130397531657E-2</v>
      </c>
      <c r="G2513">
        <v>85</v>
      </c>
      <c r="H2513">
        <v>372593924</v>
      </c>
    </row>
    <row r="2514" spans="1:8" hidden="1" x14ac:dyDescent="0.35">
      <c r="A2514" t="s">
        <v>104</v>
      </c>
      <c r="B2514" t="s">
        <v>19</v>
      </c>
      <c r="C2514" t="s">
        <v>36</v>
      </c>
      <c r="D2514" t="s">
        <v>33</v>
      </c>
      <c r="E2514" t="s">
        <v>95</v>
      </c>
      <c r="F2514">
        <v>1.4224601257856261E-2</v>
      </c>
      <c r="G2514">
        <v>53</v>
      </c>
      <c r="H2514">
        <v>372593924</v>
      </c>
    </row>
    <row r="2515" spans="1:8" hidden="1" x14ac:dyDescent="0.35">
      <c r="A2515" t="s">
        <v>104</v>
      </c>
      <c r="B2515" t="s">
        <v>19</v>
      </c>
      <c r="C2515" t="s">
        <v>36</v>
      </c>
      <c r="D2515" t="s">
        <v>33</v>
      </c>
      <c r="E2515" t="s">
        <v>96</v>
      </c>
      <c r="F2515">
        <v>1.637171088168362E-2</v>
      </c>
      <c r="G2515">
        <v>61</v>
      </c>
      <c r="H2515">
        <v>372593924</v>
      </c>
    </row>
    <row r="2516" spans="1:8" hidden="1" x14ac:dyDescent="0.35">
      <c r="A2516" t="s">
        <v>104</v>
      </c>
      <c r="B2516" t="s">
        <v>19</v>
      </c>
      <c r="C2516" t="s">
        <v>36</v>
      </c>
      <c r="D2516" t="s">
        <v>33</v>
      </c>
      <c r="E2516" t="s">
        <v>97</v>
      </c>
      <c r="F2516">
        <v>1.7176876990618879E-2</v>
      </c>
      <c r="G2516">
        <v>64</v>
      </c>
      <c r="H2516">
        <v>372593924</v>
      </c>
    </row>
    <row r="2517" spans="1:8" hidden="1" x14ac:dyDescent="0.35">
      <c r="A2517" t="s">
        <v>104</v>
      </c>
      <c r="B2517" t="s">
        <v>19</v>
      </c>
      <c r="C2517" t="s">
        <v>36</v>
      </c>
      <c r="D2517" t="s">
        <v>33</v>
      </c>
      <c r="E2517" t="s">
        <v>98</v>
      </c>
      <c r="F2517">
        <v>2.254465105018728E-2</v>
      </c>
      <c r="G2517">
        <v>84</v>
      </c>
      <c r="H2517">
        <v>372593924</v>
      </c>
    </row>
    <row r="2518" spans="1:8" hidden="1" x14ac:dyDescent="0.35">
      <c r="A2518" t="s">
        <v>104</v>
      </c>
      <c r="B2518" t="s">
        <v>19</v>
      </c>
      <c r="C2518" t="s">
        <v>36</v>
      </c>
      <c r="D2518" t="s">
        <v>34</v>
      </c>
      <c r="E2518" t="s">
        <v>95</v>
      </c>
      <c r="F2518" t="s">
        <v>58</v>
      </c>
      <c r="G2518" t="s">
        <v>58</v>
      </c>
      <c r="H2518">
        <v>372593924</v>
      </c>
    </row>
    <row r="2519" spans="1:8" hidden="1" x14ac:dyDescent="0.35">
      <c r="A2519" t="s">
        <v>104</v>
      </c>
      <c r="B2519" t="s">
        <v>19</v>
      </c>
      <c r="C2519" t="s">
        <v>36</v>
      </c>
      <c r="D2519" t="s">
        <v>34</v>
      </c>
      <c r="E2519" t="s">
        <v>96</v>
      </c>
      <c r="F2519" t="s">
        <v>58</v>
      </c>
      <c r="G2519" t="s">
        <v>58</v>
      </c>
      <c r="H2519">
        <v>372593924</v>
      </c>
    </row>
    <row r="2520" spans="1:8" hidden="1" x14ac:dyDescent="0.35">
      <c r="A2520" t="s">
        <v>104</v>
      </c>
      <c r="B2520" t="s">
        <v>19</v>
      </c>
      <c r="C2520" t="s">
        <v>36</v>
      </c>
      <c r="D2520" t="s">
        <v>34</v>
      </c>
      <c r="E2520" t="s">
        <v>97</v>
      </c>
      <c r="F2520" t="s">
        <v>58</v>
      </c>
      <c r="G2520" t="s">
        <v>58</v>
      </c>
      <c r="H2520">
        <v>372593924</v>
      </c>
    </row>
    <row r="2521" spans="1:8" hidden="1" x14ac:dyDescent="0.35">
      <c r="A2521" t="s">
        <v>104</v>
      </c>
      <c r="B2521" t="s">
        <v>19</v>
      </c>
      <c r="C2521" t="s">
        <v>36</v>
      </c>
      <c r="D2521" t="s">
        <v>34</v>
      </c>
      <c r="E2521" t="s">
        <v>98</v>
      </c>
      <c r="F2521" t="s">
        <v>58</v>
      </c>
      <c r="G2521" t="s">
        <v>58</v>
      </c>
      <c r="H2521">
        <v>372593924</v>
      </c>
    </row>
    <row r="2522" spans="1:8" hidden="1" x14ac:dyDescent="0.35">
      <c r="A2522" t="s">
        <v>104</v>
      </c>
      <c r="B2522" t="s">
        <v>19</v>
      </c>
      <c r="C2522" t="s">
        <v>35</v>
      </c>
      <c r="D2522" t="s">
        <v>32</v>
      </c>
      <c r="E2522" t="s">
        <v>95</v>
      </c>
      <c r="F2522">
        <v>4.2942192476547202E-2</v>
      </c>
      <c r="G2522">
        <v>160</v>
      </c>
      <c r="H2522">
        <v>372593924</v>
      </c>
    </row>
    <row r="2523" spans="1:8" hidden="1" x14ac:dyDescent="0.35">
      <c r="A2523" t="s">
        <v>104</v>
      </c>
      <c r="B2523" t="s">
        <v>19</v>
      </c>
      <c r="C2523" t="s">
        <v>35</v>
      </c>
      <c r="D2523" t="s">
        <v>32</v>
      </c>
      <c r="E2523" t="s">
        <v>96</v>
      </c>
      <c r="F2523">
        <v>3.8647973228892477E-2</v>
      </c>
      <c r="G2523">
        <v>144</v>
      </c>
      <c r="H2523">
        <v>372593924</v>
      </c>
    </row>
    <row r="2524" spans="1:8" hidden="1" x14ac:dyDescent="0.35">
      <c r="A2524" t="s">
        <v>104</v>
      </c>
      <c r="B2524" t="s">
        <v>19</v>
      </c>
      <c r="C2524" t="s">
        <v>35</v>
      </c>
      <c r="D2524" t="s">
        <v>32</v>
      </c>
      <c r="E2524" t="s">
        <v>97</v>
      </c>
      <c r="F2524">
        <v>6.146101298205818E-2</v>
      </c>
      <c r="G2524">
        <v>229</v>
      </c>
      <c r="H2524">
        <v>372593924</v>
      </c>
    </row>
    <row r="2525" spans="1:8" hidden="1" x14ac:dyDescent="0.35">
      <c r="A2525" t="s">
        <v>104</v>
      </c>
      <c r="B2525" t="s">
        <v>19</v>
      </c>
      <c r="C2525" t="s">
        <v>35</v>
      </c>
      <c r="D2525" t="s">
        <v>32</v>
      </c>
      <c r="E2525" t="s">
        <v>98</v>
      </c>
      <c r="F2525">
        <v>4.750480042718034E-2</v>
      </c>
      <c r="G2525">
        <v>177</v>
      </c>
      <c r="H2525">
        <v>372593924</v>
      </c>
    </row>
    <row r="2526" spans="1:8" hidden="1" x14ac:dyDescent="0.35">
      <c r="A2526" t="s">
        <v>104</v>
      </c>
      <c r="B2526" t="s">
        <v>19</v>
      </c>
      <c r="C2526" t="s">
        <v>35</v>
      </c>
      <c r="D2526" t="s">
        <v>33</v>
      </c>
      <c r="E2526" t="s">
        <v>95</v>
      </c>
      <c r="F2526">
        <v>4.0795082852719843E-2</v>
      </c>
      <c r="G2526">
        <v>152</v>
      </c>
      <c r="H2526">
        <v>372593924</v>
      </c>
    </row>
    <row r="2527" spans="1:8" hidden="1" x14ac:dyDescent="0.35">
      <c r="A2527" t="s">
        <v>104</v>
      </c>
      <c r="B2527" t="s">
        <v>19</v>
      </c>
      <c r="C2527" t="s">
        <v>35</v>
      </c>
      <c r="D2527" t="s">
        <v>33</v>
      </c>
      <c r="E2527" t="s">
        <v>96</v>
      </c>
      <c r="F2527">
        <v>3.7037641011021957E-2</v>
      </c>
      <c r="G2527">
        <v>138</v>
      </c>
      <c r="H2527">
        <v>372593924</v>
      </c>
    </row>
    <row r="2528" spans="1:8" hidden="1" x14ac:dyDescent="0.35">
      <c r="A2528" t="s">
        <v>104</v>
      </c>
      <c r="B2528" t="s">
        <v>19</v>
      </c>
      <c r="C2528" t="s">
        <v>35</v>
      </c>
      <c r="D2528" t="s">
        <v>33</v>
      </c>
      <c r="E2528" t="s">
        <v>97</v>
      </c>
      <c r="F2528">
        <v>5.9582292061209248E-2</v>
      </c>
      <c r="G2528">
        <v>222</v>
      </c>
      <c r="H2528">
        <v>372593924</v>
      </c>
    </row>
    <row r="2529" spans="1:8" hidden="1" x14ac:dyDescent="0.35">
      <c r="A2529" t="s">
        <v>104</v>
      </c>
      <c r="B2529" t="s">
        <v>19</v>
      </c>
      <c r="C2529" t="s">
        <v>35</v>
      </c>
      <c r="D2529" t="s">
        <v>33</v>
      </c>
      <c r="E2529" t="s">
        <v>98</v>
      </c>
      <c r="F2529">
        <v>4.5089302100374561E-2</v>
      </c>
      <c r="G2529">
        <v>168</v>
      </c>
      <c r="H2529">
        <v>372593924</v>
      </c>
    </row>
    <row r="2530" spans="1:8" hidden="1" x14ac:dyDescent="0.35">
      <c r="A2530" t="s">
        <v>104</v>
      </c>
      <c r="B2530" t="s">
        <v>19</v>
      </c>
      <c r="C2530" t="s">
        <v>35</v>
      </c>
      <c r="D2530" t="s">
        <v>34</v>
      </c>
      <c r="E2530" t="s">
        <v>95</v>
      </c>
      <c r="F2530" t="s">
        <v>58</v>
      </c>
      <c r="G2530" t="s">
        <v>58</v>
      </c>
      <c r="H2530">
        <v>372593924</v>
      </c>
    </row>
    <row r="2531" spans="1:8" hidden="1" x14ac:dyDescent="0.35">
      <c r="A2531" t="s">
        <v>104</v>
      </c>
      <c r="B2531" t="s">
        <v>19</v>
      </c>
      <c r="C2531" t="s">
        <v>35</v>
      </c>
      <c r="D2531" t="s">
        <v>34</v>
      </c>
      <c r="E2531" t="s">
        <v>96</v>
      </c>
      <c r="F2531" t="s">
        <v>58</v>
      </c>
      <c r="G2531" t="s">
        <v>58</v>
      </c>
      <c r="H2531">
        <v>372593924</v>
      </c>
    </row>
    <row r="2532" spans="1:8" hidden="1" x14ac:dyDescent="0.35">
      <c r="A2532" t="s">
        <v>104</v>
      </c>
      <c r="B2532" t="s">
        <v>19</v>
      </c>
      <c r="C2532" t="s">
        <v>35</v>
      </c>
      <c r="D2532" t="s">
        <v>34</v>
      </c>
      <c r="E2532" t="s">
        <v>97</v>
      </c>
      <c r="F2532" t="s">
        <v>58</v>
      </c>
      <c r="G2532" t="s">
        <v>58</v>
      </c>
      <c r="H2532">
        <v>372593924</v>
      </c>
    </row>
    <row r="2533" spans="1:8" hidden="1" x14ac:dyDescent="0.35">
      <c r="A2533" t="s">
        <v>104</v>
      </c>
      <c r="B2533" t="s">
        <v>19</v>
      </c>
      <c r="C2533" t="s">
        <v>35</v>
      </c>
      <c r="D2533" t="s">
        <v>34</v>
      </c>
      <c r="E2533" t="s">
        <v>98</v>
      </c>
      <c r="F2533" t="s">
        <v>58</v>
      </c>
      <c r="G2533" t="s">
        <v>58</v>
      </c>
      <c r="H2533">
        <v>372593924</v>
      </c>
    </row>
    <row r="2534" spans="1:8" hidden="1" x14ac:dyDescent="0.35">
      <c r="A2534" t="s">
        <v>104</v>
      </c>
      <c r="B2534" t="s">
        <v>19</v>
      </c>
      <c r="C2534" t="s">
        <v>99</v>
      </c>
      <c r="D2534" t="s">
        <v>32</v>
      </c>
      <c r="E2534" t="s">
        <v>95</v>
      </c>
      <c r="F2534">
        <v>2.6838870297841998E-2</v>
      </c>
      <c r="G2534">
        <v>100</v>
      </c>
      <c r="H2534">
        <v>372593924</v>
      </c>
    </row>
    <row r="2535" spans="1:8" hidden="1" x14ac:dyDescent="0.35">
      <c r="A2535" t="s">
        <v>104</v>
      </c>
      <c r="B2535" t="s">
        <v>19</v>
      </c>
      <c r="C2535" t="s">
        <v>99</v>
      </c>
      <c r="D2535" t="s">
        <v>32</v>
      </c>
      <c r="E2535" t="s">
        <v>96</v>
      </c>
      <c r="F2535">
        <v>3.113308954549672E-2</v>
      </c>
      <c r="G2535">
        <v>116</v>
      </c>
      <c r="H2535">
        <v>372593924</v>
      </c>
    </row>
    <row r="2536" spans="1:8" hidden="1" x14ac:dyDescent="0.35">
      <c r="A2536" t="s">
        <v>104</v>
      </c>
      <c r="B2536" t="s">
        <v>19</v>
      </c>
      <c r="C2536" t="s">
        <v>99</v>
      </c>
      <c r="D2536" t="s">
        <v>32</v>
      </c>
      <c r="E2536" t="s">
        <v>97</v>
      </c>
      <c r="F2536">
        <v>3.5964086199108292E-2</v>
      </c>
      <c r="G2536">
        <v>134</v>
      </c>
      <c r="H2536">
        <v>372593924</v>
      </c>
    </row>
    <row r="2537" spans="1:8" hidden="1" x14ac:dyDescent="0.35">
      <c r="A2537" t="s">
        <v>104</v>
      </c>
      <c r="B2537" t="s">
        <v>19</v>
      </c>
      <c r="C2537" t="s">
        <v>99</v>
      </c>
      <c r="D2537" t="s">
        <v>32</v>
      </c>
      <c r="E2537" t="s">
        <v>98</v>
      </c>
      <c r="F2537">
        <v>3.4890531387194598E-2</v>
      </c>
      <c r="G2537">
        <v>130</v>
      </c>
      <c r="H2537">
        <v>372593924</v>
      </c>
    </row>
    <row r="2538" spans="1:8" hidden="1" x14ac:dyDescent="0.35">
      <c r="A2538" t="s">
        <v>104</v>
      </c>
      <c r="B2538" t="s">
        <v>19</v>
      </c>
      <c r="C2538" t="s">
        <v>99</v>
      </c>
      <c r="D2538" t="s">
        <v>33</v>
      </c>
      <c r="E2538" t="s">
        <v>95</v>
      </c>
      <c r="F2538">
        <v>2.4960149376993059E-2</v>
      </c>
      <c r="G2538">
        <v>93</v>
      </c>
      <c r="H2538">
        <v>372593924</v>
      </c>
    </row>
    <row r="2539" spans="1:8" hidden="1" x14ac:dyDescent="0.35">
      <c r="A2539" t="s">
        <v>104</v>
      </c>
      <c r="B2539" t="s">
        <v>19</v>
      </c>
      <c r="C2539" t="s">
        <v>99</v>
      </c>
      <c r="D2539" t="s">
        <v>33</v>
      </c>
      <c r="E2539" t="s">
        <v>96</v>
      </c>
      <c r="F2539">
        <v>3.032792343656146E-2</v>
      </c>
      <c r="G2539">
        <v>113</v>
      </c>
      <c r="H2539">
        <v>372593924</v>
      </c>
    </row>
    <row r="2540" spans="1:8" hidden="1" x14ac:dyDescent="0.35">
      <c r="A2540" t="s">
        <v>104</v>
      </c>
      <c r="B2540" t="s">
        <v>19</v>
      </c>
      <c r="C2540" t="s">
        <v>99</v>
      </c>
      <c r="D2540" t="s">
        <v>33</v>
      </c>
      <c r="E2540" t="s">
        <v>97</v>
      </c>
      <c r="F2540">
        <v>3.4085365278259352E-2</v>
      </c>
      <c r="G2540">
        <v>127</v>
      </c>
      <c r="H2540">
        <v>372593924</v>
      </c>
    </row>
    <row r="2541" spans="1:8" hidden="1" x14ac:dyDescent="0.35">
      <c r="A2541" t="s">
        <v>104</v>
      </c>
      <c r="B2541" t="s">
        <v>19</v>
      </c>
      <c r="C2541" t="s">
        <v>99</v>
      </c>
      <c r="D2541" t="s">
        <v>33</v>
      </c>
      <c r="E2541" t="s">
        <v>98</v>
      </c>
      <c r="F2541">
        <v>3.3548587872302499E-2</v>
      </c>
      <c r="G2541">
        <v>125</v>
      </c>
      <c r="H2541">
        <v>372593924</v>
      </c>
    </row>
    <row r="2542" spans="1:8" hidden="1" x14ac:dyDescent="0.35">
      <c r="A2542" t="s">
        <v>104</v>
      </c>
      <c r="B2542" t="s">
        <v>19</v>
      </c>
      <c r="C2542" t="s">
        <v>99</v>
      </c>
      <c r="D2542" t="s">
        <v>34</v>
      </c>
      <c r="E2542" t="s">
        <v>95</v>
      </c>
      <c r="F2542" t="s">
        <v>58</v>
      </c>
      <c r="G2542" t="s">
        <v>58</v>
      </c>
      <c r="H2542">
        <v>372593924</v>
      </c>
    </row>
    <row r="2543" spans="1:8" hidden="1" x14ac:dyDescent="0.35">
      <c r="A2543" t="s">
        <v>104</v>
      </c>
      <c r="B2543" t="s">
        <v>19</v>
      </c>
      <c r="C2543" t="s">
        <v>99</v>
      </c>
      <c r="D2543" t="s">
        <v>34</v>
      </c>
      <c r="E2543" t="s">
        <v>96</v>
      </c>
      <c r="F2543" t="s">
        <v>58</v>
      </c>
      <c r="G2543" t="s">
        <v>58</v>
      </c>
      <c r="H2543">
        <v>372593924</v>
      </c>
    </row>
    <row r="2544" spans="1:8" hidden="1" x14ac:dyDescent="0.35">
      <c r="A2544" t="s">
        <v>104</v>
      </c>
      <c r="B2544" t="s">
        <v>19</v>
      </c>
      <c r="C2544" t="s">
        <v>99</v>
      </c>
      <c r="D2544" t="s">
        <v>34</v>
      </c>
      <c r="E2544" t="s">
        <v>97</v>
      </c>
      <c r="F2544" t="s">
        <v>58</v>
      </c>
      <c r="G2544" t="s">
        <v>58</v>
      </c>
      <c r="H2544">
        <v>372593924</v>
      </c>
    </row>
    <row r="2545" spans="1:8" hidden="1" x14ac:dyDescent="0.35">
      <c r="A2545" t="s">
        <v>104</v>
      </c>
      <c r="B2545" t="s">
        <v>19</v>
      </c>
      <c r="C2545" t="s">
        <v>99</v>
      </c>
      <c r="D2545" t="s">
        <v>34</v>
      </c>
      <c r="E2545" t="s">
        <v>98</v>
      </c>
      <c r="F2545" t="s">
        <v>58</v>
      </c>
      <c r="G2545" t="s">
        <v>58</v>
      </c>
      <c r="H2545">
        <v>372593924</v>
      </c>
    </row>
    <row r="2546" spans="1:8" hidden="1" x14ac:dyDescent="0.35">
      <c r="A2546" t="s">
        <v>104</v>
      </c>
      <c r="B2546" t="s">
        <v>20</v>
      </c>
      <c r="C2546" t="s">
        <v>32</v>
      </c>
      <c r="D2546" t="s">
        <v>32</v>
      </c>
      <c r="E2546" t="s">
        <v>95</v>
      </c>
      <c r="F2546">
        <v>8.8299883279900196E-2</v>
      </c>
      <c r="G2546">
        <v>329</v>
      </c>
      <c r="H2546">
        <v>372593924</v>
      </c>
    </row>
    <row r="2547" spans="1:8" hidden="1" x14ac:dyDescent="0.35">
      <c r="A2547" t="s">
        <v>104</v>
      </c>
      <c r="B2547" t="s">
        <v>20</v>
      </c>
      <c r="C2547" t="s">
        <v>32</v>
      </c>
      <c r="D2547" t="s">
        <v>32</v>
      </c>
      <c r="E2547" t="s">
        <v>96</v>
      </c>
      <c r="F2547">
        <v>9.9035431399036977E-2</v>
      </c>
      <c r="G2547">
        <v>369</v>
      </c>
      <c r="H2547">
        <v>372593924</v>
      </c>
    </row>
    <row r="2548" spans="1:8" hidden="1" x14ac:dyDescent="0.35">
      <c r="A2548" t="s">
        <v>104</v>
      </c>
      <c r="B2548" t="s">
        <v>20</v>
      </c>
      <c r="C2548" t="s">
        <v>32</v>
      </c>
      <c r="D2548" t="s">
        <v>32</v>
      </c>
      <c r="E2548" t="s">
        <v>97</v>
      </c>
      <c r="F2548">
        <v>0.109234202112217</v>
      </c>
      <c r="G2548">
        <v>407</v>
      </c>
      <c r="H2548">
        <v>372593924</v>
      </c>
    </row>
    <row r="2549" spans="1:8" x14ac:dyDescent="0.35">
      <c r="A2549" t="s">
        <v>104</v>
      </c>
      <c r="B2549" t="s">
        <v>20</v>
      </c>
      <c r="C2549" t="s">
        <v>32</v>
      </c>
      <c r="D2549" t="s">
        <v>32</v>
      </c>
      <c r="E2549" t="s">
        <v>98</v>
      </c>
      <c r="F2549">
        <v>0.1143335874688069</v>
      </c>
      <c r="G2549">
        <v>426</v>
      </c>
      <c r="H2549">
        <v>372593924</v>
      </c>
    </row>
    <row r="2550" spans="1:8" hidden="1" x14ac:dyDescent="0.35">
      <c r="A2550" t="s">
        <v>104</v>
      </c>
      <c r="B2550" t="s">
        <v>20</v>
      </c>
      <c r="C2550" t="s">
        <v>32</v>
      </c>
      <c r="D2550" t="s">
        <v>33</v>
      </c>
      <c r="E2550" t="s">
        <v>95</v>
      </c>
      <c r="F2550">
        <v>8.1590165705439685E-2</v>
      </c>
      <c r="G2550">
        <v>304</v>
      </c>
      <c r="H2550">
        <v>372593924</v>
      </c>
    </row>
    <row r="2551" spans="1:8" hidden="1" x14ac:dyDescent="0.35">
      <c r="A2551" t="s">
        <v>104</v>
      </c>
      <c r="B2551" t="s">
        <v>20</v>
      </c>
      <c r="C2551" t="s">
        <v>32</v>
      </c>
      <c r="D2551" t="s">
        <v>33</v>
      </c>
      <c r="E2551" t="s">
        <v>96</v>
      </c>
      <c r="F2551">
        <v>9.3936046042447E-2</v>
      </c>
      <c r="G2551">
        <v>350</v>
      </c>
      <c r="H2551">
        <v>372593924</v>
      </c>
    </row>
    <row r="2552" spans="1:8" hidden="1" x14ac:dyDescent="0.35">
      <c r="A2552" t="s">
        <v>104</v>
      </c>
      <c r="B2552" t="s">
        <v>20</v>
      </c>
      <c r="C2552" t="s">
        <v>32</v>
      </c>
      <c r="D2552" t="s">
        <v>33</v>
      </c>
      <c r="E2552" t="s">
        <v>97</v>
      </c>
      <c r="F2552">
        <v>0.1035980393496701</v>
      </c>
      <c r="G2552">
        <v>386</v>
      </c>
      <c r="H2552">
        <v>372593924</v>
      </c>
    </row>
    <row r="2553" spans="1:8" hidden="1" x14ac:dyDescent="0.35">
      <c r="A2553" t="s">
        <v>104</v>
      </c>
      <c r="B2553" t="s">
        <v>20</v>
      </c>
      <c r="C2553" t="s">
        <v>32</v>
      </c>
      <c r="D2553" t="s">
        <v>33</v>
      </c>
      <c r="E2553" t="s">
        <v>98</v>
      </c>
      <c r="F2553">
        <v>0.1097709795181738</v>
      </c>
      <c r="G2553">
        <v>409</v>
      </c>
      <c r="H2553">
        <v>372593924</v>
      </c>
    </row>
    <row r="2554" spans="1:8" hidden="1" x14ac:dyDescent="0.35">
      <c r="A2554" t="s">
        <v>104</v>
      </c>
      <c r="B2554" t="s">
        <v>20</v>
      </c>
      <c r="C2554" t="s">
        <v>32</v>
      </c>
      <c r="D2554" t="s">
        <v>34</v>
      </c>
      <c r="E2554" t="s">
        <v>95</v>
      </c>
      <c r="F2554">
        <v>6.7097175744605013E-3</v>
      </c>
      <c r="G2554">
        <v>25</v>
      </c>
      <c r="H2554">
        <v>372593924</v>
      </c>
    </row>
    <row r="2555" spans="1:8" hidden="1" x14ac:dyDescent="0.35">
      <c r="A2555" t="s">
        <v>104</v>
      </c>
      <c r="B2555" t="s">
        <v>20</v>
      </c>
      <c r="C2555" t="s">
        <v>32</v>
      </c>
      <c r="D2555" t="s">
        <v>34</v>
      </c>
      <c r="E2555" t="s">
        <v>96</v>
      </c>
      <c r="F2555">
        <v>5.0993853565899803E-3</v>
      </c>
      <c r="G2555">
        <v>19</v>
      </c>
      <c r="H2555">
        <v>372593924</v>
      </c>
    </row>
    <row r="2556" spans="1:8" hidden="1" x14ac:dyDescent="0.35">
      <c r="A2556" t="s">
        <v>104</v>
      </c>
      <c r="B2556" t="s">
        <v>20</v>
      </c>
      <c r="C2556" t="s">
        <v>32</v>
      </c>
      <c r="D2556" t="s">
        <v>34</v>
      </c>
      <c r="E2556" t="s">
        <v>97</v>
      </c>
      <c r="F2556">
        <v>5.6361627625468201E-3</v>
      </c>
      <c r="G2556">
        <v>21</v>
      </c>
      <c r="H2556">
        <v>372593924</v>
      </c>
    </row>
    <row r="2557" spans="1:8" hidden="1" x14ac:dyDescent="0.35">
      <c r="A2557" t="s">
        <v>104</v>
      </c>
      <c r="B2557" t="s">
        <v>20</v>
      </c>
      <c r="C2557" t="s">
        <v>32</v>
      </c>
      <c r="D2557" t="s">
        <v>34</v>
      </c>
      <c r="E2557" t="s">
        <v>98</v>
      </c>
      <c r="F2557">
        <v>4.5626079506331414E-3</v>
      </c>
      <c r="G2557">
        <v>17</v>
      </c>
      <c r="H2557">
        <v>372593924</v>
      </c>
    </row>
    <row r="2558" spans="1:8" hidden="1" x14ac:dyDescent="0.35">
      <c r="A2558" t="s">
        <v>104</v>
      </c>
      <c r="B2558" t="s">
        <v>20</v>
      </c>
      <c r="C2558" t="s">
        <v>36</v>
      </c>
      <c r="D2558" t="s">
        <v>32</v>
      </c>
      <c r="E2558" t="s">
        <v>95</v>
      </c>
      <c r="F2558">
        <v>1.502976736679152E-2</v>
      </c>
      <c r="G2558">
        <v>56</v>
      </c>
      <c r="H2558">
        <v>372593924</v>
      </c>
    </row>
    <row r="2559" spans="1:8" hidden="1" x14ac:dyDescent="0.35">
      <c r="A2559" t="s">
        <v>104</v>
      </c>
      <c r="B2559" t="s">
        <v>20</v>
      </c>
      <c r="C2559" t="s">
        <v>36</v>
      </c>
      <c r="D2559" t="s">
        <v>32</v>
      </c>
      <c r="E2559" t="s">
        <v>96</v>
      </c>
      <c r="F2559">
        <v>1.6908488287640459E-2</v>
      </c>
      <c r="G2559">
        <v>63</v>
      </c>
      <c r="H2559">
        <v>372593924</v>
      </c>
    </row>
    <row r="2560" spans="1:8" hidden="1" x14ac:dyDescent="0.35">
      <c r="A2560" t="s">
        <v>104</v>
      </c>
      <c r="B2560" t="s">
        <v>20</v>
      </c>
      <c r="C2560" t="s">
        <v>36</v>
      </c>
      <c r="D2560" t="s">
        <v>32</v>
      </c>
      <c r="E2560" t="s">
        <v>97</v>
      </c>
      <c r="F2560">
        <v>1.9055597911467818E-2</v>
      </c>
      <c r="G2560">
        <v>71</v>
      </c>
      <c r="H2560">
        <v>372593924</v>
      </c>
    </row>
    <row r="2561" spans="1:8" hidden="1" x14ac:dyDescent="0.35">
      <c r="A2561" t="s">
        <v>104</v>
      </c>
      <c r="B2561" t="s">
        <v>20</v>
      </c>
      <c r="C2561" t="s">
        <v>36</v>
      </c>
      <c r="D2561" t="s">
        <v>32</v>
      </c>
      <c r="E2561" t="s">
        <v>98</v>
      </c>
      <c r="F2561">
        <v>2.0129152723381501E-2</v>
      </c>
      <c r="G2561">
        <v>75</v>
      </c>
      <c r="H2561">
        <v>372593924</v>
      </c>
    </row>
    <row r="2562" spans="1:8" hidden="1" x14ac:dyDescent="0.35">
      <c r="A2562" t="s">
        <v>104</v>
      </c>
      <c r="B2562" t="s">
        <v>20</v>
      </c>
      <c r="C2562" t="s">
        <v>36</v>
      </c>
      <c r="D2562" t="s">
        <v>33</v>
      </c>
      <c r="E2562" t="s">
        <v>95</v>
      </c>
      <c r="F2562">
        <v>1.4224601257856261E-2</v>
      </c>
      <c r="G2562">
        <v>53</v>
      </c>
      <c r="H2562">
        <v>372593924</v>
      </c>
    </row>
    <row r="2563" spans="1:8" hidden="1" x14ac:dyDescent="0.35">
      <c r="A2563" t="s">
        <v>104</v>
      </c>
      <c r="B2563" t="s">
        <v>20</v>
      </c>
      <c r="C2563" t="s">
        <v>36</v>
      </c>
      <c r="D2563" t="s">
        <v>33</v>
      </c>
      <c r="E2563" t="s">
        <v>96</v>
      </c>
      <c r="F2563">
        <v>1.6908488287640459E-2</v>
      </c>
      <c r="G2563">
        <v>63</v>
      </c>
      <c r="H2563">
        <v>372593924</v>
      </c>
    </row>
    <row r="2564" spans="1:8" hidden="1" x14ac:dyDescent="0.35">
      <c r="A2564" t="s">
        <v>104</v>
      </c>
      <c r="B2564" t="s">
        <v>20</v>
      </c>
      <c r="C2564" t="s">
        <v>36</v>
      </c>
      <c r="D2564" t="s">
        <v>33</v>
      </c>
      <c r="E2564" t="s">
        <v>97</v>
      </c>
      <c r="F2564">
        <v>1.9055597911467818E-2</v>
      </c>
      <c r="G2564">
        <v>71</v>
      </c>
      <c r="H2564">
        <v>372593924</v>
      </c>
    </row>
    <row r="2565" spans="1:8" hidden="1" x14ac:dyDescent="0.35">
      <c r="A2565" t="s">
        <v>104</v>
      </c>
      <c r="B2565" t="s">
        <v>20</v>
      </c>
      <c r="C2565" t="s">
        <v>36</v>
      </c>
      <c r="D2565" t="s">
        <v>33</v>
      </c>
      <c r="E2565" t="s">
        <v>98</v>
      </c>
      <c r="F2565">
        <v>1.9055597911467818E-2</v>
      </c>
      <c r="G2565">
        <v>71</v>
      </c>
      <c r="H2565">
        <v>372593924</v>
      </c>
    </row>
    <row r="2566" spans="1:8" hidden="1" x14ac:dyDescent="0.35">
      <c r="A2566" t="s">
        <v>104</v>
      </c>
      <c r="B2566" t="s">
        <v>20</v>
      </c>
      <c r="C2566" t="s">
        <v>36</v>
      </c>
      <c r="D2566" t="s">
        <v>34</v>
      </c>
      <c r="E2566" t="s">
        <v>95</v>
      </c>
      <c r="F2566" t="s">
        <v>58</v>
      </c>
      <c r="G2566" t="s">
        <v>58</v>
      </c>
      <c r="H2566">
        <v>372593924</v>
      </c>
    </row>
    <row r="2567" spans="1:8" hidden="1" x14ac:dyDescent="0.35">
      <c r="A2567" t="s">
        <v>104</v>
      </c>
      <c r="B2567" t="s">
        <v>20</v>
      </c>
      <c r="C2567" t="s">
        <v>36</v>
      </c>
      <c r="D2567" t="s">
        <v>34</v>
      </c>
      <c r="E2567" t="s">
        <v>96</v>
      </c>
      <c r="F2567" t="s">
        <v>58</v>
      </c>
      <c r="G2567" t="s">
        <v>58</v>
      </c>
      <c r="H2567">
        <v>372593924</v>
      </c>
    </row>
    <row r="2568" spans="1:8" hidden="1" x14ac:dyDescent="0.35">
      <c r="A2568" t="s">
        <v>104</v>
      </c>
      <c r="B2568" t="s">
        <v>20</v>
      </c>
      <c r="C2568" t="s">
        <v>36</v>
      </c>
      <c r="D2568" t="s">
        <v>34</v>
      </c>
      <c r="E2568" t="s">
        <v>97</v>
      </c>
      <c r="F2568" t="s">
        <v>58</v>
      </c>
      <c r="G2568" t="s">
        <v>58</v>
      </c>
      <c r="H2568">
        <v>372593924</v>
      </c>
    </row>
    <row r="2569" spans="1:8" hidden="1" x14ac:dyDescent="0.35">
      <c r="A2569" t="s">
        <v>104</v>
      </c>
      <c r="B2569" t="s">
        <v>20</v>
      </c>
      <c r="C2569" t="s">
        <v>36</v>
      </c>
      <c r="D2569" t="s">
        <v>34</v>
      </c>
      <c r="E2569" t="s">
        <v>98</v>
      </c>
      <c r="F2569" t="s">
        <v>58</v>
      </c>
      <c r="G2569" t="s">
        <v>58</v>
      </c>
      <c r="H2569">
        <v>372593924</v>
      </c>
    </row>
    <row r="2570" spans="1:8" hidden="1" x14ac:dyDescent="0.35">
      <c r="A2570" t="s">
        <v>104</v>
      </c>
      <c r="B2570" t="s">
        <v>20</v>
      </c>
      <c r="C2570" t="s">
        <v>35</v>
      </c>
      <c r="D2570" t="s">
        <v>32</v>
      </c>
      <c r="E2570" t="s">
        <v>95</v>
      </c>
      <c r="F2570">
        <v>4.69680230212235E-2</v>
      </c>
      <c r="G2570">
        <v>175</v>
      </c>
      <c r="H2570">
        <v>372593924</v>
      </c>
    </row>
    <row r="2571" spans="1:8" hidden="1" x14ac:dyDescent="0.35">
      <c r="A2571" t="s">
        <v>104</v>
      </c>
      <c r="B2571" t="s">
        <v>20</v>
      </c>
      <c r="C2571" t="s">
        <v>35</v>
      </c>
      <c r="D2571" t="s">
        <v>32</v>
      </c>
      <c r="E2571" t="s">
        <v>96</v>
      </c>
      <c r="F2571">
        <v>5.6093238922489783E-2</v>
      </c>
      <c r="G2571">
        <v>209</v>
      </c>
      <c r="H2571">
        <v>372593924</v>
      </c>
    </row>
    <row r="2572" spans="1:8" hidden="1" x14ac:dyDescent="0.35">
      <c r="A2572" t="s">
        <v>104</v>
      </c>
      <c r="B2572" t="s">
        <v>20</v>
      </c>
      <c r="C2572" t="s">
        <v>35</v>
      </c>
      <c r="D2572" t="s">
        <v>32</v>
      </c>
      <c r="E2572" t="s">
        <v>97</v>
      </c>
      <c r="F2572">
        <v>5.448290670461927E-2</v>
      </c>
      <c r="G2572">
        <v>203</v>
      </c>
      <c r="H2572">
        <v>372593924</v>
      </c>
    </row>
    <row r="2573" spans="1:8" hidden="1" x14ac:dyDescent="0.35">
      <c r="A2573" t="s">
        <v>104</v>
      </c>
      <c r="B2573" t="s">
        <v>20</v>
      </c>
      <c r="C2573" t="s">
        <v>35</v>
      </c>
      <c r="D2573" t="s">
        <v>32</v>
      </c>
      <c r="E2573" t="s">
        <v>98</v>
      </c>
      <c r="F2573">
        <v>5.7166793734403462E-2</v>
      </c>
      <c r="G2573">
        <v>213</v>
      </c>
      <c r="H2573">
        <v>372593924</v>
      </c>
    </row>
    <row r="2574" spans="1:8" hidden="1" x14ac:dyDescent="0.35">
      <c r="A2574" t="s">
        <v>104</v>
      </c>
      <c r="B2574" t="s">
        <v>20</v>
      </c>
      <c r="C2574" t="s">
        <v>35</v>
      </c>
      <c r="D2574" t="s">
        <v>33</v>
      </c>
      <c r="E2574" t="s">
        <v>95</v>
      </c>
      <c r="F2574">
        <v>4.2942192476547202E-2</v>
      </c>
      <c r="G2574">
        <v>160</v>
      </c>
      <c r="H2574">
        <v>372593924</v>
      </c>
    </row>
    <row r="2575" spans="1:8" hidden="1" x14ac:dyDescent="0.35">
      <c r="A2575" t="s">
        <v>104</v>
      </c>
      <c r="B2575" t="s">
        <v>20</v>
      </c>
      <c r="C2575" t="s">
        <v>35</v>
      </c>
      <c r="D2575" t="s">
        <v>33</v>
      </c>
      <c r="E2575" t="s">
        <v>96</v>
      </c>
      <c r="F2575">
        <v>5.2335797080791897E-2</v>
      </c>
      <c r="G2575">
        <v>195</v>
      </c>
      <c r="H2575">
        <v>372593924</v>
      </c>
    </row>
    <row r="2576" spans="1:8" hidden="1" x14ac:dyDescent="0.35">
      <c r="A2576" t="s">
        <v>104</v>
      </c>
      <c r="B2576" t="s">
        <v>20</v>
      </c>
      <c r="C2576" t="s">
        <v>35</v>
      </c>
      <c r="D2576" t="s">
        <v>33</v>
      </c>
      <c r="E2576" t="s">
        <v>97</v>
      </c>
      <c r="F2576">
        <v>5.2335797080791897E-2</v>
      </c>
      <c r="G2576">
        <v>195</v>
      </c>
      <c r="H2576">
        <v>372593924</v>
      </c>
    </row>
    <row r="2577" spans="1:8" hidden="1" x14ac:dyDescent="0.35">
      <c r="A2577" t="s">
        <v>104</v>
      </c>
      <c r="B2577" t="s">
        <v>20</v>
      </c>
      <c r="C2577" t="s">
        <v>35</v>
      </c>
      <c r="D2577" t="s">
        <v>33</v>
      </c>
      <c r="E2577" t="s">
        <v>98</v>
      </c>
      <c r="F2577">
        <v>5.5824850219511363E-2</v>
      </c>
      <c r="G2577">
        <v>208</v>
      </c>
      <c r="H2577">
        <v>372593924</v>
      </c>
    </row>
    <row r="2578" spans="1:8" hidden="1" x14ac:dyDescent="0.35">
      <c r="A2578" t="s">
        <v>104</v>
      </c>
      <c r="B2578" t="s">
        <v>20</v>
      </c>
      <c r="C2578" t="s">
        <v>35</v>
      </c>
      <c r="D2578" t="s">
        <v>34</v>
      </c>
      <c r="E2578" t="s">
        <v>95</v>
      </c>
      <c r="F2578">
        <v>4.0258305446763008E-3</v>
      </c>
      <c r="G2578">
        <v>15</v>
      </c>
      <c r="H2578">
        <v>372593924</v>
      </c>
    </row>
    <row r="2579" spans="1:8" hidden="1" x14ac:dyDescent="0.35">
      <c r="A2579" t="s">
        <v>104</v>
      </c>
      <c r="B2579" t="s">
        <v>20</v>
      </c>
      <c r="C2579" t="s">
        <v>35</v>
      </c>
      <c r="D2579" t="s">
        <v>34</v>
      </c>
      <c r="E2579" t="s">
        <v>96</v>
      </c>
      <c r="F2579">
        <v>3.7574418416978801E-3</v>
      </c>
      <c r="G2579">
        <v>14</v>
      </c>
      <c r="H2579">
        <v>372593924</v>
      </c>
    </row>
    <row r="2580" spans="1:8" hidden="1" x14ac:dyDescent="0.35">
      <c r="A2580" t="s">
        <v>104</v>
      </c>
      <c r="B2580" t="s">
        <v>20</v>
      </c>
      <c r="C2580" t="s">
        <v>35</v>
      </c>
      <c r="D2580" t="s">
        <v>34</v>
      </c>
      <c r="E2580" t="s">
        <v>97</v>
      </c>
      <c r="F2580" t="s">
        <v>58</v>
      </c>
      <c r="G2580" t="s">
        <v>58</v>
      </c>
      <c r="H2580">
        <v>372593924</v>
      </c>
    </row>
    <row r="2581" spans="1:8" hidden="1" x14ac:dyDescent="0.35">
      <c r="A2581" t="s">
        <v>104</v>
      </c>
      <c r="B2581" t="s">
        <v>20</v>
      </c>
      <c r="C2581" t="s">
        <v>35</v>
      </c>
      <c r="D2581" t="s">
        <v>34</v>
      </c>
      <c r="E2581" t="s">
        <v>98</v>
      </c>
      <c r="F2581" t="s">
        <v>58</v>
      </c>
      <c r="G2581" t="s">
        <v>58</v>
      </c>
      <c r="H2581">
        <v>372593924</v>
      </c>
    </row>
    <row r="2582" spans="1:8" hidden="1" x14ac:dyDescent="0.35">
      <c r="A2582" t="s">
        <v>104</v>
      </c>
      <c r="B2582" t="s">
        <v>20</v>
      </c>
      <c r="C2582" t="s">
        <v>99</v>
      </c>
      <c r="D2582" t="s">
        <v>32</v>
      </c>
      <c r="E2582" t="s">
        <v>95</v>
      </c>
      <c r="F2582">
        <v>2.6302092891885159E-2</v>
      </c>
      <c r="G2582">
        <v>98</v>
      </c>
      <c r="H2582">
        <v>372593924</v>
      </c>
    </row>
    <row r="2583" spans="1:8" hidden="1" x14ac:dyDescent="0.35">
      <c r="A2583" t="s">
        <v>104</v>
      </c>
      <c r="B2583" t="s">
        <v>20</v>
      </c>
      <c r="C2583" t="s">
        <v>99</v>
      </c>
      <c r="D2583" t="s">
        <v>32</v>
      </c>
      <c r="E2583" t="s">
        <v>96</v>
      </c>
      <c r="F2583">
        <v>2.6033704188906739E-2</v>
      </c>
      <c r="G2583">
        <v>97</v>
      </c>
      <c r="H2583">
        <v>372593924</v>
      </c>
    </row>
    <row r="2584" spans="1:8" hidden="1" x14ac:dyDescent="0.35">
      <c r="A2584" t="s">
        <v>104</v>
      </c>
      <c r="B2584" t="s">
        <v>20</v>
      </c>
      <c r="C2584" t="s">
        <v>99</v>
      </c>
      <c r="D2584" t="s">
        <v>32</v>
      </c>
      <c r="E2584" t="s">
        <v>97</v>
      </c>
      <c r="F2584">
        <v>3.5695697496129872E-2</v>
      </c>
      <c r="G2584">
        <v>133</v>
      </c>
      <c r="H2584">
        <v>372593924</v>
      </c>
    </row>
    <row r="2585" spans="1:8" hidden="1" x14ac:dyDescent="0.35">
      <c r="A2585" t="s">
        <v>104</v>
      </c>
      <c r="B2585" t="s">
        <v>20</v>
      </c>
      <c r="C2585" t="s">
        <v>99</v>
      </c>
      <c r="D2585" t="s">
        <v>32</v>
      </c>
      <c r="E2585" t="s">
        <v>98</v>
      </c>
      <c r="F2585">
        <v>3.7037641011021957E-2</v>
      </c>
      <c r="G2585">
        <v>138</v>
      </c>
      <c r="H2585">
        <v>372593924</v>
      </c>
    </row>
    <row r="2586" spans="1:8" hidden="1" x14ac:dyDescent="0.35">
      <c r="A2586" t="s">
        <v>104</v>
      </c>
      <c r="B2586" t="s">
        <v>20</v>
      </c>
      <c r="C2586" t="s">
        <v>99</v>
      </c>
      <c r="D2586" t="s">
        <v>33</v>
      </c>
      <c r="E2586" t="s">
        <v>95</v>
      </c>
      <c r="F2586">
        <v>2.4423371971036219E-2</v>
      </c>
      <c r="G2586">
        <v>91</v>
      </c>
      <c r="H2586">
        <v>372593924</v>
      </c>
    </row>
    <row r="2587" spans="1:8" hidden="1" x14ac:dyDescent="0.35">
      <c r="A2587" t="s">
        <v>104</v>
      </c>
      <c r="B2587" t="s">
        <v>20</v>
      </c>
      <c r="C2587" t="s">
        <v>99</v>
      </c>
      <c r="D2587" t="s">
        <v>33</v>
      </c>
      <c r="E2587" t="s">
        <v>96</v>
      </c>
      <c r="F2587">
        <v>2.4691760674014639E-2</v>
      </c>
      <c r="G2587">
        <v>92</v>
      </c>
      <c r="H2587">
        <v>372593924</v>
      </c>
    </row>
    <row r="2588" spans="1:8" hidden="1" x14ac:dyDescent="0.35">
      <c r="A2588" t="s">
        <v>104</v>
      </c>
      <c r="B2588" t="s">
        <v>20</v>
      </c>
      <c r="C2588" t="s">
        <v>99</v>
      </c>
      <c r="D2588" t="s">
        <v>33</v>
      </c>
      <c r="E2588" t="s">
        <v>97</v>
      </c>
      <c r="F2588">
        <v>3.2206644357410413E-2</v>
      </c>
      <c r="G2588">
        <v>120</v>
      </c>
      <c r="H2588">
        <v>372593924</v>
      </c>
    </row>
    <row r="2589" spans="1:8" hidden="1" x14ac:dyDescent="0.35">
      <c r="A2589" t="s">
        <v>104</v>
      </c>
      <c r="B2589" t="s">
        <v>20</v>
      </c>
      <c r="C2589" t="s">
        <v>99</v>
      </c>
      <c r="D2589" t="s">
        <v>33</v>
      </c>
      <c r="E2589" t="s">
        <v>98</v>
      </c>
      <c r="F2589">
        <v>3.4890531387194598E-2</v>
      </c>
      <c r="G2589">
        <v>130</v>
      </c>
      <c r="H2589">
        <v>372593924</v>
      </c>
    </row>
    <row r="2590" spans="1:8" hidden="1" x14ac:dyDescent="0.35">
      <c r="A2590" t="s">
        <v>104</v>
      </c>
      <c r="B2590" t="s">
        <v>20</v>
      </c>
      <c r="C2590" t="s">
        <v>99</v>
      </c>
      <c r="D2590" t="s">
        <v>34</v>
      </c>
      <c r="E2590" t="s">
        <v>95</v>
      </c>
      <c r="F2590" t="s">
        <v>58</v>
      </c>
      <c r="G2590" t="s">
        <v>58</v>
      </c>
      <c r="H2590">
        <v>372593924</v>
      </c>
    </row>
    <row r="2591" spans="1:8" hidden="1" x14ac:dyDescent="0.35">
      <c r="A2591" t="s">
        <v>104</v>
      </c>
      <c r="B2591" t="s">
        <v>20</v>
      </c>
      <c r="C2591" t="s">
        <v>99</v>
      </c>
      <c r="D2591" t="s">
        <v>34</v>
      </c>
      <c r="E2591" t="s">
        <v>96</v>
      </c>
      <c r="F2591" t="s">
        <v>58</v>
      </c>
      <c r="G2591" t="s">
        <v>58</v>
      </c>
      <c r="H2591">
        <v>372593924</v>
      </c>
    </row>
    <row r="2592" spans="1:8" hidden="1" x14ac:dyDescent="0.35">
      <c r="A2592" t="s">
        <v>104</v>
      </c>
      <c r="B2592" t="s">
        <v>20</v>
      </c>
      <c r="C2592" t="s">
        <v>99</v>
      </c>
      <c r="D2592" t="s">
        <v>34</v>
      </c>
      <c r="E2592" t="s">
        <v>97</v>
      </c>
      <c r="F2592">
        <v>3.4890531387194602E-3</v>
      </c>
      <c r="G2592">
        <v>13</v>
      </c>
      <c r="H2592">
        <v>372593924</v>
      </c>
    </row>
    <row r="2593" spans="1:8" hidden="1" x14ac:dyDescent="0.35">
      <c r="A2593" t="s">
        <v>104</v>
      </c>
      <c r="B2593" t="s">
        <v>20</v>
      </c>
      <c r="C2593" t="s">
        <v>99</v>
      </c>
      <c r="D2593" t="s">
        <v>34</v>
      </c>
      <c r="E2593" t="s">
        <v>98</v>
      </c>
      <c r="F2593" t="s">
        <v>58</v>
      </c>
      <c r="G2593" t="s">
        <v>58</v>
      </c>
      <c r="H2593">
        <v>372593924</v>
      </c>
    </row>
    <row r="2594" spans="1:8" hidden="1" x14ac:dyDescent="0.35">
      <c r="A2594" t="s">
        <v>104</v>
      </c>
      <c r="B2594" t="s">
        <v>21</v>
      </c>
      <c r="C2594" t="s">
        <v>32</v>
      </c>
      <c r="D2594" t="s">
        <v>32</v>
      </c>
      <c r="E2594" t="s">
        <v>95</v>
      </c>
      <c r="F2594">
        <v>0.115675530983699</v>
      </c>
      <c r="G2594">
        <v>431</v>
      </c>
      <c r="H2594">
        <v>372593924</v>
      </c>
    </row>
    <row r="2595" spans="1:8" hidden="1" x14ac:dyDescent="0.35">
      <c r="A2595" t="s">
        <v>104</v>
      </c>
      <c r="B2595" t="s">
        <v>21</v>
      </c>
      <c r="C2595" t="s">
        <v>32</v>
      </c>
      <c r="D2595" t="s">
        <v>32</v>
      </c>
      <c r="E2595" t="s">
        <v>96</v>
      </c>
      <c r="F2595">
        <v>0.1078922585973249</v>
      </c>
      <c r="G2595">
        <v>402</v>
      </c>
      <c r="H2595">
        <v>372593924</v>
      </c>
    </row>
    <row r="2596" spans="1:8" hidden="1" x14ac:dyDescent="0.35">
      <c r="A2596" t="s">
        <v>104</v>
      </c>
      <c r="B2596" t="s">
        <v>21</v>
      </c>
      <c r="C2596" t="s">
        <v>32</v>
      </c>
      <c r="D2596" t="s">
        <v>32</v>
      </c>
      <c r="E2596" t="s">
        <v>97</v>
      </c>
      <c r="F2596">
        <v>0.1164806970926343</v>
      </c>
      <c r="G2596">
        <v>434</v>
      </c>
      <c r="H2596">
        <v>372593924</v>
      </c>
    </row>
    <row r="2597" spans="1:8" x14ac:dyDescent="0.35">
      <c r="A2597" t="s">
        <v>104</v>
      </c>
      <c r="B2597" t="s">
        <v>21</v>
      </c>
      <c r="C2597" t="s">
        <v>32</v>
      </c>
      <c r="D2597" t="s">
        <v>32</v>
      </c>
      <c r="E2597" t="s">
        <v>98</v>
      </c>
      <c r="F2597">
        <v>0.1030612619437133</v>
      </c>
      <c r="G2597">
        <v>384</v>
      </c>
      <c r="H2597">
        <v>372593924</v>
      </c>
    </row>
    <row r="2598" spans="1:8" hidden="1" x14ac:dyDescent="0.35">
      <c r="A2598" t="s">
        <v>104</v>
      </c>
      <c r="B2598" t="s">
        <v>21</v>
      </c>
      <c r="C2598" t="s">
        <v>32</v>
      </c>
      <c r="D2598" t="s">
        <v>33</v>
      </c>
      <c r="E2598" t="s">
        <v>95</v>
      </c>
      <c r="F2598">
        <v>0.10869742470626011</v>
      </c>
      <c r="G2598">
        <v>405</v>
      </c>
      <c r="H2598">
        <v>372593924</v>
      </c>
    </row>
    <row r="2599" spans="1:8" hidden="1" x14ac:dyDescent="0.35">
      <c r="A2599" t="s">
        <v>104</v>
      </c>
      <c r="B2599" t="s">
        <v>21</v>
      </c>
      <c r="C2599" t="s">
        <v>32</v>
      </c>
      <c r="D2599" t="s">
        <v>33</v>
      </c>
      <c r="E2599" t="s">
        <v>96</v>
      </c>
      <c r="F2599">
        <v>0.1009141523198859</v>
      </c>
      <c r="G2599">
        <v>376</v>
      </c>
      <c r="H2599">
        <v>372593924</v>
      </c>
    </row>
    <row r="2600" spans="1:8" hidden="1" x14ac:dyDescent="0.35">
      <c r="A2600" t="s">
        <v>104</v>
      </c>
      <c r="B2600" t="s">
        <v>21</v>
      </c>
      <c r="C2600" t="s">
        <v>32</v>
      </c>
      <c r="D2600" t="s">
        <v>33</v>
      </c>
      <c r="E2600" t="s">
        <v>97</v>
      </c>
      <c r="F2600">
        <v>0.1097709795181738</v>
      </c>
      <c r="G2600">
        <v>409</v>
      </c>
      <c r="H2600">
        <v>372593924</v>
      </c>
    </row>
    <row r="2601" spans="1:8" hidden="1" x14ac:dyDescent="0.35">
      <c r="A2601" t="s">
        <v>104</v>
      </c>
      <c r="B2601" t="s">
        <v>21</v>
      </c>
      <c r="C2601" t="s">
        <v>32</v>
      </c>
      <c r="D2601" t="s">
        <v>33</v>
      </c>
      <c r="E2601" t="s">
        <v>98</v>
      </c>
      <c r="F2601">
        <v>9.7693487884144892E-2</v>
      </c>
      <c r="G2601">
        <v>364</v>
      </c>
      <c r="H2601">
        <v>372593924</v>
      </c>
    </row>
    <row r="2602" spans="1:8" hidden="1" x14ac:dyDescent="0.35">
      <c r="A2602" t="s">
        <v>104</v>
      </c>
      <c r="B2602" t="s">
        <v>21</v>
      </c>
      <c r="C2602" t="s">
        <v>32</v>
      </c>
      <c r="D2602" t="s">
        <v>34</v>
      </c>
      <c r="E2602" t="s">
        <v>95</v>
      </c>
      <c r="F2602">
        <v>6.9781062774389203E-3</v>
      </c>
      <c r="G2602">
        <v>26</v>
      </c>
      <c r="H2602">
        <v>372593924</v>
      </c>
    </row>
    <row r="2603" spans="1:8" hidden="1" x14ac:dyDescent="0.35">
      <c r="A2603" t="s">
        <v>104</v>
      </c>
      <c r="B2603" t="s">
        <v>21</v>
      </c>
      <c r="C2603" t="s">
        <v>32</v>
      </c>
      <c r="D2603" t="s">
        <v>34</v>
      </c>
      <c r="E2603" t="s">
        <v>96</v>
      </c>
      <c r="F2603">
        <v>6.9781062774389203E-3</v>
      </c>
      <c r="G2603">
        <v>26</v>
      </c>
      <c r="H2603">
        <v>372593924</v>
      </c>
    </row>
    <row r="2604" spans="1:8" hidden="1" x14ac:dyDescent="0.35">
      <c r="A2604" t="s">
        <v>104</v>
      </c>
      <c r="B2604" t="s">
        <v>21</v>
      </c>
      <c r="C2604" t="s">
        <v>32</v>
      </c>
      <c r="D2604" t="s">
        <v>34</v>
      </c>
      <c r="E2604" t="s">
        <v>97</v>
      </c>
      <c r="F2604">
        <v>6.7097175744605013E-3</v>
      </c>
      <c r="G2604">
        <v>25</v>
      </c>
      <c r="H2604">
        <v>372593924</v>
      </c>
    </row>
    <row r="2605" spans="1:8" hidden="1" x14ac:dyDescent="0.35">
      <c r="A2605" t="s">
        <v>104</v>
      </c>
      <c r="B2605" t="s">
        <v>21</v>
      </c>
      <c r="C2605" t="s">
        <v>32</v>
      </c>
      <c r="D2605" t="s">
        <v>34</v>
      </c>
      <c r="E2605" t="s">
        <v>98</v>
      </c>
      <c r="F2605">
        <v>5.3677740595684002E-3</v>
      </c>
      <c r="G2605">
        <v>20</v>
      </c>
      <c r="H2605">
        <v>372593924</v>
      </c>
    </row>
    <row r="2606" spans="1:8" hidden="1" x14ac:dyDescent="0.35">
      <c r="A2606" t="s">
        <v>104</v>
      </c>
      <c r="B2606" t="s">
        <v>21</v>
      </c>
      <c r="C2606" t="s">
        <v>36</v>
      </c>
      <c r="D2606" t="s">
        <v>32</v>
      </c>
      <c r="E2606" t="s">
        <v>95</v>
      </c>
      <c r="F2606">
        <v>1.8787209208489399E-2</v>
      </c>
      <c r="G2606">
        <v>70</v>
      </c>
      <c r="H2606">
        <v>372593924</v>
      </c>
    </row>
    <row r="2607" spans="1:8" hidden="1" x14ac:dyDescent="0.35">
      <c r="A2607" t="s">
        <v>104</v>
      </c>
      <c r="B2607" t="s">
        <v>21</v>
      </c>
      <c r="C2607" t="s">
        <v>36</v>
      </c>
      <c r="D2607" t="s">
        <v>32</v>
      </c>
      <c r="E2607" t="s">
        <v>96</v>
      </c>
      <c r="F2607">
        <v>1.583493347572678E-2</v>
      </c>
      <c r="G2607">
        <v>59</v>
      </c>
      <c r="H2607">
        <v>372593924</v>
      </c>
    </row>
    <row r="2608" spans="1:8" hidden="1" x14ac:dyDescent="0.35">
      <c r="A2608" t="s">
        <v>104</v>
      </c>
      <c r="B2608" t="s">
        <v>21</v>
      </c>
      <c r="C2608" t="s">
        <v>36</v>
      </c>
      <c r="D2608" t="s">
        <v>32</v>
      </c>
      <c r="E2608" t="s">
        <v>97</v>
      </c>
      <c r="F2608">
        <v>2.4423371971036219E-2</v>
      </c>
      <c r="G2608">
        <v>91</v>
      </c>
      <c r="H2608">
        <v>372593924</v>
      </c>
    </row>
    <row r="2609" spans="1:8" hidden="1" x14ac:dyDescent="0.35">
      <c r="A2609" t="s">
        <v>104</v>
      </c>
      <c r="B2609" t="s">
        <v>21</v>
      </c>
      <c r="C2609" t="s">
        <v>36</v>
      </c>
      <c r="D2609" t="s">
        <v>32</v>
      </c>
      <c r="E2609" t="s">
        <v>98</v>
      </c>
      <c r="F2609">
        <v>2.0665930129338341E-2</v>
      </c>
      <c r="G2609">
        <v>77</v>
      </c>
      <c r="H2609">
        <v>372593924</v>
      </c>
    </row>
    <row r="2610" spans="1:8" hidden="1" x14ac:dyDescent="0.35">
      <c r="A2610" t="s">
        <v>104</v>
      </c>
      <c r="B2610" t="s">
        <v>21</v>
      </c>
      <c r="C2610" t="s">
        <v>36</v>
      </c>
      <c r="D2610" t="s">
        <v>33</v>
      </c>
      <c r="E2610" t="s">
        <v>95</v>
      </c>
      <c r="F2610">
        <v>1.8518820505510979E-2</v>
      </c>
      <c r="G2610">
        <v>69</v>
      </c>
      <c r="H2610">
        <v>372593924</v>
      </c>
    </row>
    <row r="2611" spans="1:8" hidden="1" x14ac:dyDescent="0.35">
      <c r="A2611" t="s">
        <v>104</v>
      </c>
      <c r="B2611" t="s">
        <v>21</v>
      </c>
      <c r="C2611" t="s">
        <v>36</v>
      </c>
      <c r="D2611" t="s">
        <v>33</v>
      </c>
      <c r="E2611" t="s">
        <v>96</v>
      </c>
      <c r="F2611">
        <v>1.502976736679152E-2</v>
      </c>
      <c r="G2611">
        <v>56</v>
      </c>
      <c r="H2611">
        <v>372593924</v>
      </c>
    </row>
    <row r="2612" spans="1:8" hidden="1" x14ac:dyDescent="0.35">
      <c r="A2612" t="s">
        <v>104</v>
      </c>
      <c r="B2612" t="s">
        <v>21</v>
      </c>
      <c r="C2612" t="s">
        <v>36</v>
      </c>
      <c r="D2612" t="s">
        <v>33</v>
      </c>
      <c r="E2612" t="s">
        <v>97</v>
      </c>
      <c r="F2612">
        <v>2.361820586210096E-2</v>
      </c>
      <c r="G2612">
        <v>88</v>
      </c>
      <c r="H2612">
        <v>372593924</v>
      </c>
    </row>
    <row r="2613" spans="1:8" hidden="1" x14ac:dyDescent="0.35">
      <c r="A2613" t="s">
        <v>104</v>
      </c>
      <c r="B2613" t="s">
        <v>21</v>
      </c>
      <c r="C2613" t="s">
        <v>36</v>
      </c>
      <c r="D2613" t="s">
        <v>33</v>
      </c>
      <c r="E2613" t="s">
        <v>98</v>
      </c>
      <c r="F2613">
        <v>2.0665930129338341E-2</v>
      </c>
      <c r="G2613">
        <v>77</v>
      </c>
      <c r="H2613">
        <v>372593924</v>
      </c>
    </row>
    <row r="2614" spans="1:8" hidden="1" x14ac:dyDescent="0.35">
      <c r="A2614" t="s">
        <v>104</v>
      </c>
      <c r="B2614" t="s">
        <v>21</v>
      </c>
      <c r="C2614" t="s">
        <v>36</v>
      </c>
      <c r="D2614" t="s">
        <v>34</v>
      </c>
      <c r="E2614" t="s">
        <v>95</v>
      </c>
      <c r="F2614" t="s">
        <v>58</v>
      </c>
      <c r="G2614" t="s">
        <v>58</v>
      </c>
      <c r="H2614">
        <v>372593924</v>
      </c>
    </row>
    <row r="2615" spans="1:8" hidden="1" x14ac:dyDescent="0.35">
      <c r="A2615" t="s">
        <v>104</v>
      </c>
      <c r="B2615" t="s">
        <v>21</v>
      </c>
      <c r="C2615" t="s">
        <v>36</v>
      </c>
      <c r="D2615" t="s">
        <v>34</v>
      </c>
      <c r="E2615" t="s">
        <v>96</v>
      </c>
      <c r="F2615" t="s">
        <v>58</v>
      </c>
      <c r="G2615" t="s">
        <v>58</v>
      </c>
      <c r="H2615">
        <v>372593924</v>
      </c>
    </row>
    <row r="2616" spans="1:8" hidden="1" x14ac:dyDescent="0.35">
      <c r="A2616" t="s">
        <v>104</v>
      </c>
      <c r="B2616" t="s">
        <v>21</v>
      </c>
      <c r="C2616" t="s">
        <v>36</v>
      </c>
      <c r="D2616" t="s">
        <v>34</v>
      </c>
      <c r="E2616" t="s">
        <v>97</v>
      </c>
      <c r="F2616" t="s">
        <v>58</v>
      </c>
      <c r="G2616" t="s">
        <v>58</v>
      </c>
      <c r="H2616">
        <v>372593924</v>
      </c>
    </row>
    <row r="2617" spans="1:8" hidden="1" x14ac:dyDescent="0.35">
      <c r="A2617" t="s">
        <v>104</v>
      </c>
      <c r="B2617" t="s">
        <v>21</v>
      </c>
      <c r="C2617" t="s">
        <v>36</v>
      </c>
      <c r="D2617" t="s">
        <v>34</v>
      </c>
      <c r="E2617" t="s">
        <v>98</v>
      </c>
      <c r="F2617" t="s">
        <v>58</v>
      </c>
      <c r="G2617" t="s">
        <v>58</v>
      </c>
      <c r="H2617">
        <v>372593924</v>
      </c>
    </row>
    <row r="2618" spans="1:8" hidden="1" x14ac:dyDescent="0.35">
      <c r="A2618" t="s">
        <v>104</v>
      </c>
      <c r="B2618" t="s">
        <v>21</v>
      </c>
      <c r="C2618" t="s">
        <v>35</v>
      </c>
      <c r="D2618" t="s">
        <v>32</v>
      </c>
      <c r="E2618" t="s">
        <v>95</v>
      </c>
      <c r="F2618">
        <v>6.5486843526734478E-2</v>
      </c>
      <c r="G2618">
        <v>244</v>
      </c>
      <c r="H2618">
        <v>372593924</v>
      </c>
    </row>
    <row r="2619" spans="1:8" hidden="1" x14ac:dyDescent="0.35">
      <c r="A2619" t="s">
        <v>104</v>
      </c>
      <c r="B2619" t="s">
        <v>21</v>
      </c>
      <c r="C2619" t="s">
        <v>35</v>
      </c>
      <c r="D2619" t="s">
        <v>32</v>
      </c>
      <c r="E2619" t="s">
        <v>96</v>
      </c>
      <c r="F2619">
        <v>6.2266179090993447E-2</v>
      </c>
      <c r="G2619">
        <v>232</v>
      </c>
      <c r="H2619">
        <v>372593924</v>
      </c>
    </row>
    <row r="2620" spans="1:8" hidden="1" x14ac:dyDescent="0.35">
      <c r="A2620" t="s">
        <v>104</v>
      </c>
      <c r="B2620" t="s">
        <v>21</v>
      </c>
      <c r="C2620" t="s">
        <v>35</v>
      </c>
      <c r="D2620" t="s">
        <v>32</v>
      </c>
      <c r="E2620" t="s">
        <v>97</v>
      </c>
      <c r="F2620">
        <v>6.092423557610134E-2</v>
      </c>
      <c r="G2620">
        <v>227</v>
      </c>
      <c r="H2620">
        <v>372593924</v>
      </c>
    </row>
    <row r="2621" spans="1:8" hidden="1" x14ac:dyDescent="0.35">
      <c r="A2621" t="s">
        <v>104</v>
      </c>
      <c r="B2621" t="s">
        <v>21</v>
      </c>
      <c r="C2621" t="s">
        <v>35</v>
      </c>
      <c r="D2621" t="s">
        <v>32</v>
      </c>
      <c r="E2621" t="s">
        <v>98</v>
      </c>
      <c r="F2621">
        <v>5.3409351892705577E-2</v>
      </c>
      <c r="G2621">
        <v>199</v>
      </c>
      <c r="H2621">
        <v>372593924</v>
      </c>
    </row>
    <row r="2622" spans="1:8" hidden="1" x14ac:dyDescent="0.35">
      <c r="A2622" t="s">
        <v>104</v>
      </c>
      <c r="B2622" t="s">
        <v>21</v>
      </c>
      <c r="C2622" t="s">
        <v>35</v>
      </c>
      <c r="D2622" t="s">
        <v>33</v>
      </c>
      <c r="E2622" t="s">
        <v>95</v>
      </c>
      <c r="F2622">
        <v>6.0387458170144501E-2</v>
      </c>
      <c r="G2622">
        <v>225</v>
      </c>
      <c r="H2622">
        <v>372593924</v>
      </c>
    </row>
    <row r="2623" spans="1:8" hidden="1" x14ac:dyDescent="0.35">
      <c r="A2623" t="s">
        <v>104</v>
      </c>
      <c r="B2623" t="s">
        <v>21</v>
      </c>
      <c r="C2623" t="s">
        <v>35</v>
      </c>
      <c r="D2623" t="s">
        <v>33</v>
      </c>
      <c r="E2623" t="s">
        <v>96</v>
      </c>
      <c r="F2623">
        <v>5.8508737249295568E-2</v>
      </c>
      <c r="G2623">
        <v>218</v>
      </c>
      <c r="H2623">
        <v>372593924</v>
      </c>
    </row>
    <row r="2624" spans="1:8" hidden="1" x14ac:dyDescent="0.35">
      <c r="A2624" t="s">
        <v>104</v>
      </c>
      <c r="B2624" t="s">
        <v>21</v>
      </c>
      <c r="C2624" t="s">
        <v>35</v>
      </c>
      <c r="D2624" t="s">
        <v>33</v>
      </c>
      <c r="E2624" t="s">
        <v>97</v>
      </c>
      <c r="F2624">
        <v>5.7703571140360302E-2</v>
      </c>
      <c r="G2624">
        <v>215</v>
      </c>
      <c r="H2624">
        <v>372593924</v>
      </c>
    </row>
    <row r="2625" spans="1:8" hidden="1" x14ac:dyDescent="0.35">
      <c r="A2625" t="s">
        <v>104</v>
      </c>
      <c r="B2625" t="s">
        <v>21</v>
      </c>
      <c r="C2625" t="s">
        <v>35</v>
      </c>
      <c r="D2625" t="s">
        <v>33</v>
      </c>
      <c r="E2625" t="s">
        <v>98</v>
      </c>
      <c r="F2625">
        <v>4.9920298753986132E-2</v>
      </c>
      <c r="G2625">
        <v>186</v>
      </c>
      <c r="H2625">
        <v>372593924</v>
      </c>
    </row>
    <row r="2626" spans="1:8" hidden="1" x14ac:dyDescent="0.35">
      <c r="A2626" t="s">
        <v>104</v>
      </c>
      <c r="B2626" t="s">
        <v>21</v>
      </c>
      <c r="C2626" t="s">
        <v>35</v>
      </c>
      <c r="D2626" t="s">
        <v>34</v>
      </c>
      <c r="E2626" t="s">
        <v>95</v>
      </c>
      <c r="F2626">
        <v>5.0993853565899803E-3</v>
      </c>
      <c r="G2626">
        <v>19</v>
      </c>
      <c r="H2626">
        <v>372593924</v>
      </c>
    </row>
    <row r="2627" spans="1:8" hidden="1" x14ac:dyDescent="0.35">
      <c r="A2627" t="s">
        <v>104</v>
      </c>
      <c r="B2627" t="s">
        <v>21</v>
      </c>
      <c r="C2627" t="s">
        <v>35</v>
      </c>
      <c r="D2627" t="s">
        <v>34</v>
      </c>
      <c r="E2627" t="s">
        <v>96</v>
      </c>
      <c r="F2627">
        <v>3.7574418416978801E-3</v>
      </c>
      <c r="G2627">
        <v>14</v>
      </c>
      <c r="H2627">
        <v>372593924</v>
      </c>
    </row>
    <row r="2628" spans="1:8" hidden="1" x14ac:dyDescent="0.35">
      <c r="A2628" t="s">
        <v>104</v>
      </c>
      <c r="B2628" t="s">
        <v>21</v>
      </c>
      <c r="C2628" t="s">
        <v>35</v>
      </c>
      <c r="D2628" t="s">
        <v>34</v>
      </c>
      <c r="E2628" t="s">
        <v>97</v>
      </c>
      <c r="F2628">
        <v>3.2206644357410399E-3</v>
      </c>
      <c r="G2628">
        <v>12</v>
      </c>
      <c r="H2628">
        <v>372593924</v>
      </c>
    </row>
    <row r="2629" spans="1:8" hidden="1" x14ac:dyDescent="0.35">
      <c r="A2629" t="s">
        <v>104</v>
      </c>
      <c r="B2629" t="s">
        <v>21</v>
      </c>
      <c r="C2629" t="s">
        <v>35</v>
      </c>
      <c r="D2629" t="s">
        <v>34</v>
      </c>
      <c r="E2629" t="s">
        <v>98</v>
      </c>
      <c r="F2629">
        <v>3.4890531387194602E-3</v>
      </c>
      <c r="G2629">
        <v>13</v>
      </c>
      <c r="H2629">
        <v>372593924</v>
      </c>
    </row>
    <row r="2630" spans="1:8" hidden="1" x14ac:dyDescent="0.35">
      <c r="A2630" t="s">
        <v>104</v>
      </c>
      <c r="B2630" t="s">
        <v>21</v>
      </c>
      <c r="C2630" t="s">
        <v>99</v>
      </c>
      <c r="D2630" t="s">
        <v>32</v>
      </c>
      <c r="E2630" t="s">
        <v>95</v>
      </c>
      <c r="F2630">
        <v>3.140147824847514E-2</v>
      </c>
      <c r="G2630">
        <v>117</v>
      </c>
      <c r="H2630">
        <v>372593924</v>
      </c>
    </row>
    <row r="2631" spans="1:8" hidden="1" x14ac:dyDescent="0.35">
      <c r="A2631" t="s">
        <v>104</v>
      </c>
      <c r="B2631" t="s">
        <v>21</v>
      </c>
      <c r="C2631" t="s">
        <v>99</v>
      </c>
      <c r="D2631" t="s">
        <v>32</v>
      </c>
      <c r="E2631" t="s">
        <v>96</v>
      </c>
      <c r="F2631">
        <v>2.9791146030604621E-2</v>
      </c>
      <c r="G2631">
        <v>111</v>
      </c>
      <c r="H2631">
        <v>372593924</v>
      </c>
    </row>
    <row r="2632" spans="1:8" hidden="1" x14ac:dyDescent="0.35">
      <c r="A2632" t="s">
        <v>104</v>
      </c>
      <c r="B2632" t="s">
        <v>21</v>
      </c>
      <c r="C2632" t="s">
        <v>99</v>
      </c>
      <c r="D2632" t="s">
        <v>32</v>
      </c>
      <c r="E2632" t="s">
        <v>97</v>
      </c>
      <c r="F2632">
        <v>3.113308954549672E-2</v>
      </c>
      <c r="G2632">
        <v>116</v>
      </c>
      <c r="H2632">
        <v>372593924</v>
      </c>
    </row>
    <row r="2633" spans="1:8" hidden="1" x14ac:dyDescent="0.35">
      <c r="A2633" t="s">
        <v>104</v>
      </c>
      <c r="B2633" t="s">
        <v>21</v>
      </c>
      <c r="C2633" t="s">
        <v>99</v>
      </c>
      <c r="D2633" t="s">
        <v>32</v>
      </c>
      <c r="E2633" t="s">
        <v>98</v>
      </c>
      <c r="F2633">
        <v>2.8985979921669361E-2</v>
      </c>
      <c r="G2633">
        <v>108</v>
      </c>
      <c r="H2633">
        <v>372593924</v>
      </c>
    </row>
    <row r="2634" spans="1:8" hidden="1" x14ac:dyDescent="0.35">
      <c r="A2634" t="s">
        <v>104</v>
      </c>
      <c r="B2634" t="s">
        <v>21</v>
      </c>
      <c r="C2634" t="s">
        <v>99</v>
      </c>
      <c r="D2634" t="s">
        <v>33</v>
      </c>
      <c r="E2634" t="s">
        <v>95</v>
      </c>
      <c r="F2634">
        <v>2.9791146030604621E-2</v>
      </c>
      <c r="G2634">
        <v>111</v>
      </c>
      <c r="H2634">
        <v>372593924</v>
      </c>
    </row>
    <row r="2635" spans="1:8" hidden="1" x14ac:dyDescent="0.35">
      <c r="A2635" t="s">
        <v>104</v>
      </c>
      <c r="B2635" t="s">
        <v>21</v>
      </c>
      <c r="C2635" t="s">
        <v>99</v>
      </c>
      <c r="D2635" t="s">
        <v>33</v>
      </c>
      <c r="E2635" t="s">
        <v>96</v>
      </c>
      <c r="F2635">
        <v>2.7375647703798849E-2</v>
      </c>
      <c r="G2635">
        <v>102</v>
      </c>
      <c r="H2635">
        <v>372593924</v>
      </c>
    </row>
    <row r="2636" spans="1:8" hidden="1" x14ac:dyDescent="0.35">
      <c r="A2636" t="s">
        <v>104</v>
      </c>
      <c r="B2636" t="s">
        <v>21</v>
      </c>
      <c r="C2636" t="s">
        <v>99</v>
      </c>
      <c r="D2636" t="s">
        <v>33</v>
      </c>
      <c r="E2636" t="s">
        <v>97</v>
      </c>
      <c r="F2636">
        <v>2.8449202515712521E-2</v>
      </c>
      <c r="G2636">
        <v>106</v>
      </c>
      <c r="H2636">
        <v>372593924</v>
      </c>
    </row>
    <row r="2637" spans="1:8" hidden="1" x14ac:dyDescent="0.35">
      <c r="A2637" t="s">
        <v>104</v>
      </c>
      <c r="B2637" t="s">
        <v>21</v>
      </c>
      <c r="C2637" t="s">
        <v>99</v>
      </c>
      <c r="D2637" t="s">
        <v>33</v>
      </c>
      <c r="E2637" t="s">
        <v>98</v>
      </c>
      <c r="F2637">
        <v>2.7107259000820422E-2</v>
      </c>
      <c r="G2637">
        <v>101</v>
      </c>
      <c r="H2637">
        <v>372593924</v>
      </c>
    </row>
    <row r="2638" spans="1:8" hidden="1" x14ac:dyDescent="0.35">
      <c r="A2638" t="s">
        <v>104</v>
      </c>
      <c r="B2638" t="s">
        <v>21</v>
      </c>
      <c r="C2638" t="s">
        <v>99</v>
      </c>
      <c r="D2638" t="s">
        <v>34</v>
      </c>
      <c r="E2638" t="s">
        <v>95</v>
      </c>
      <c r="F2638" t="s">
        <v>58</v>
      </c>
      <c r="G2638" t="s">
        <v>58</v>
      </c>
      <c r="H2638">
        <v>372593924</v>
      </c>
    </row>
    <row r="2639" spans="1:8" hidden="1" x14ac:dyDescent="0.35">
      <c r="A2639" t="s">
        <v>104</v>
      </c>
      <c r="B2639" t="s">
        <v>21</v>
      </c>
      <c r="C2639" t="s">
        <v>99</v>
      </c>
      <c r="D2639" t="s">
        <v>34</v>
      </c>
      <c r="E2639" t="s">
        <v>96</v>
      </c>
      <c r="F2639" t="s">
        <v>58</v>
      </c>
      <c r="G2639" t="s">
        <v>58</v>
      </c>
      <c r="H2639">
        <v>372593924</v>
      </c>
    </row>
    <row r="2640" spans="1:8" hidden="1" x14ac:dyDescent="0.35">
      <c r="A2640" t="s">
        <v>104</v>
      </c>
      <c r="B2640" t="s">
        <v>21</v>
      </c>
      <c r="C2640" t="s">
        <v>99</v>
      </c>
      <c r="D2640" t="s">
        <v>34</v>
      </c>
      <c r="E2640" t="s">
        <v>97</v>
      </c>
      <c r="F2640">
        <v>2.6838870297842001E-3</v>
      </c>
      <c r="G2640">
        <v>10</v>
      </c>
      <c r="H2640">
        <v>372593924</v>
      </c>
    </row>
    <row r="2641" spans="1:8" hidden="1" x14ac:dyDescent="0.35">
      <c r="A2641" t="s">
        <v>104</v>
      </c>
      <c r="B2641" t="s">
        <v>21</v>
      </c>
      <c r="C2641" t="s">
        <v>99</v>
      </c>
      <c r="D2641" t="s">
        <v>34</v>
      </c>
      <c r="E2641" t="s">
        <v>98</v>
      </c>
      <c r="F2641" t="s">
        <v>58</v>
      </c>
      <c r="G2641" t="s">
        <v>58</v>
      </c>
      <c r="H2641">
        <v>372593924</v>
      </c>
    </row>
    <row r="2642" spans="1:8" hidden="1" x14ac:dyDescent="0.35">
      <c r="A2642" t="s">
        <v>104</v>
      </c>
      <c r="B2642" t="s">
        <v>22</v>
      </c>
      <c r="C2642" t="s">
        <v>32</v>
      </c>
      <c r="D2642" t="s">
        <v>32</v>
      </c>
      <c r="E2642" t="s">
        <v>95</v>
      </c>
      <c r="F2642">
        <v>0.13848857073686471</v>
      </c>
      <c r="G2642">
        <v>516</v>
      </c>
      <c r="H2642">
        <v>372593924</v>
      </c>
    </row>
    <row r="2643" spans="1:8" hidden="1" x14ac:dyDescent="0.35">
      <c r="A2643" t="s">
        <v>104</v>
      </c>
      <c r="B2643" t="s">
        <v>22</v>
      </c>
      <c r="C2643" t="s">
        <v>32</v>
      </c>
      <c r="D2643" t="s">
        <v>32</v>
      </c>
      <c r="E2643" t="s">
        <v>96</v>
      </c>
      <c r="F2643">
        <v>0.11487036487476381</v>
      </c>
      <c r="G2643">
        <v>428</v>
      </c>
      <c r="H2643">
        <v>372593924</v>
      </c>
    </row>
    <row r="2644" spans="1:8" hidden="1" x14ac:dyDescent="0.35">
      <c r="A2644" t="s">
        <v>104</v>
      </c>
      <c r="B2644" t="s">
        <v>22</v>
      </c>
      <c r="C2644" t="s">
        <v>32</v>
      </c>
      <c r="D2644" t="s">
        <v>32</v>
      </c>
      <c r="E2644" t="s">
        <v>97</v>
      </c>
      <c r="F2644">
        <v>0.1242639694790085</v>
      </c>
      <c r="G2644">
        <v>463</v>
      </c>
      <c r="H2644">
        <v>372593924</v>
      </c>
    </row>
    <row r="2645" spans="1:8" x14ac:dyDescent="0.35">
      <c r="A2645" t="s">
        <v>104</v>
      </c>
      <c r="B2645" t="s">
        <v>22</v>
      </c>
      <c r="C2645" t="s">
        <v>32</v>
      </c>
      <c r="D2645" t="s">
        <v>32</v>
      </c>
      <c r="E2645" t="s">
        <v>98</v>
      </c>
      <c r="F2645">
        <v>0.1044032054586054</v>
      </c>
      <c r="G2645">
        <v>389</v>
      </c>
      <c r="H2645">
        <v>372593924</v>
      </c>
    </row>
    <row r="2646" spans="1:8" hidden="1" x14ac:dyDescent="0.35">
      <c r="A2646" t="s">
        <v>104</v>
      </c>
      <c r="B2646" t="s">
        <v>22</v>
      </c>
      <c r="C2646" t="s">
        <v>32</v>
      </c>
      <c r="D2646" t="s">
        <v>33</v>
      </c>
      <c r="E2646" t="s">
        <v>95</v>
      </c>
      <c r="F2646">
        <v>0.13097368705346901</v>
      </c>
      <c r="G2646">
        <v>488</v>
      </c>
      <c r="H2646">
        <v>372593924</v>
      </c>
    </row>
    <row r="2647" spans="1:8" hidden="1" x14ac:dyDescent="0.35">
      <c r="A2647" t="s">
        <v>104</v>
      </c>
      <c r="B2647" t="s">
        <v>22</v>
      </c>
      <c r="C2647" t="s">
        <v>32</v>
      </c>
      <c r="D2647" t="s">
        <v>33</v>
      </c>
      <c r="E2647" t="s">
        <v>96</v>
      </c>
      <c r="F2647">
        <v>0.1103077569241306</v>
      </c>
      <c r="G2647">
        <v>411</v>
      </c>
      <c r="H2647">
        <v>372593924</v>
      </c>
    </row>
    <row r="2648" spans="1:8" hidden="1" x14ac:dyDescent="0.35">
      <c r="A2648" t="s">
        <v>104</v>
      </c>
      <c r="B2648" t="s">
        <v>22</v>
      </c>
      <c r="C2648" t="s">
        <v>32</v>
      </c>
      <c r="D2648" t="s">
        <v>33</v>
      </c>
      <c r="E2648" t="s">
        <v>97</v>
      </c>
      <c r="F2648">
        <v>0.11621230838965591</v>
      </c>
      <c r="G2648">
        <v>433</v>
      </c>
      <c r="H2648">
        <v>372593924</v>
      </c>
    </row>
    <row r="2649" spans="1:8" hidden="1" x14ac:dyDescent="0.35">
      <c r="A2649" t="s">
        <v>104</v>
      </c>
      <c r="B2649" t="s">
        <v>22</v>
      </c>
      <c r="C2649" t="s">
        <v>32</v>
      </c>
      <c r="D2649" t="s">
        <v>33</v>
      </c>
      <c r="E2649" t="s">
        <v>98</v>
      </c>
      <c r="F2649">
        <v>9.8230265290101731E-2</v>
      </c>
      <c r="G2649">
        <v>366</v>
      </c>
      <c r="H2649">
        <v>372593924</v>
      </c>
    </row>
    <row r="2650" spans="1:8" hidden="1" x14ac:dyDescent="0.35">
      <c r="A2650" t="s">
        <v>104</v>
      </c>
      <c r="B2650" t="s">
        <v>22</v>
      </c>
      <c r="C2650" t="s">
        <v>32</v>
      </c>
      <c r="D2650" t="s">
        <v>34</v>
      </c>
      <c r="E2650" t="s">
        <v>95</v>
      </c>
      <c r="F2650">
        <v>7.5148836833957601E-3</v>
      </c>
      <c r="G2650">
        <v>28</v>
      </c>
      <c r="H2650">
        <v>372593924</v>
      </c>
    </row>
    <row r="2651" spans="1:8" hidden="1" x14ac:dyDescent="0.35">
      <c r="A2651" t="s">
        <v>104</v>
      </c>
      <c r="B2651" t="s">
        <v>22</v>
      </c>
      <c r="C2651" t="s">
        <v>32</v>
      </c>
      <c r="D2651" t="s">
        <v>34</v>
      </c>
      <c r="E2651" t="s">
        <v>96</v>
      </c>
      <c r="F2651">
        <v>4.5626079506331414E-3</v>
      </c>
      <c r="G2651">
        <v>17</v>
      </c>
      <c r="H2651">
        <v>372593924</v>
      </c>
    </row>
    <row r="2652" spans="1:8" hidden="1" x14ac:dyDescent="0.35">
      <c r="A2652" t="s">
        <v>104</v>
      </c>
      <c r="B2652" t="s">
        <v>22</v>
      </c>
      <c r="C2652" t="s">
        <v>32</v>
      </c>
      <c r="D2652" t="s">
        <v>34</v>
      </c>
      <c r="E2652" t="s">
        <v>97</v>
      </c>
      <c r="F2652">
        <v>8.0516610893526016E-3</v>
      </c>
      <c r="G2652">
        <v>30</v>
      </c>
      <c r="H2652">
        <v>372593924</v>
      </c>
    </row>
    <row r="2653" spans="1:8" hidden="1" x14ac:dyDescent="0.35">
      <c r="A2653" t="s">
        <v>104</v>
      </c>
      <c r="B2653" t="s">
        <v>22</v>
      </c>
      <c r="C2653" t="s">
        <v>32</v>
      </c>
      <c r="D2653" t="s">
        <v>34</v>
      </c>
      <c r="E2653" t="s">
        <v>98</v>
      </c>
      <c r="F2653">
        <v>6.1729401685036607E-3</v>
      </c>
      <c r="G2653">
        <v>23</v>
      </c>
      <c r="H2653">
        <v>372593924</v>
      </c>
    </row>
    <row r="2654" spans="1:8" hidden="1" x14ac:dyDescent="0.35">
      <c r="A2654" t="s">
        <v>104</v>
      </c>
      <c r="B2654" t="s">
        <v>22</v>
      </c>
      <c r="C2654" t="s">
        <v>36</v>
      </c>
      <c r="D2654" t="s">
        <v>32</v>
      </c>
      <c r="E2654" t="s">
        <v>95</v>
      </c>
      <c r="F2654">
        <v>2.334981715912254E-2</v>
      </c>
      <c r="G2654">
        <v>87</v>
      </c>
      <c r="H2654">
        <v>372593924</v>
      </c>
    </row>
    <row r="2655" spans="1:8" hidden="1" x14ac:dyDescent="0.35">
      <c r="A2655" t="s">
        <v>104</v>
      </c>
      <c r="B2655" t="s">
        <v>22</v>
      </c>
      <c r="C2655" t="s">
        <v>36</v>
      </c>
      <c r="D2655" t="s">
        <v>32</v>
      </c>
      <c r="E2655" t="s">
        <v>96</v>
      </c>
      <c r="F2655">
        <v>1.583493347572678E-2</v>
      </c>
      <c r="G2655">
        <v>59</v>
      </c>
      <c r="H2655">
        <v>372593924</v>
      </c>
    </row>
    <row r="2656" spans="1:8" hidden="1" x14ac:dyDescent="0.35">
      <c r="A2656" t="s">
        <v>104</v>
      </c>
      <c r="B2656" t="s">
        <v>22</v>
      </c>
      <c r="C2656" t="s">
        <v>36</v>
      </c>
      <c r="D2656" t="s">
        <v>32</v>
      </c>
      <c r="E2656" t="s">
        <v>97</v>
      </c>
      <c r="F2656">
        <v>2.5496926782949899E-2</v>
      </c>
      <c r="G2656">
        <v>95</v>
      </c>
      <c r="H2656">
        <v>372593924</v>
      </c>
    </row>
    <row r="2657" spans="1:8" hidden="1" x14ac:dyDescent="0.35">
      <c r="A2657" t="s">
        <v>104</v>
      </c>
      <c r="B2657" t="s">
        <v>22</v>
      </c>
      <c r="C2657" t="s">
        <v>36</v>
      </c>
      <c r="D2657" t="s">
        <v>32</v>
      </c>
      <c r="E2657" t="s">
        <v>98</v>
      </c>
      <c r="F2657">
        <v>1.6908488287640459E-2</v>
      </c>
      <c r="G2657">
        <v>63</v>
      </c>
      <c r="H2657">
        <v>372593924</v>
      </c>
    </row>
    <row r="2658" spans="1:8" hidden="1" x14ac:dyDescent="0.35">
      <c r="A2658" t="s">
        <v>104</v>
      </c>
      <c r="B2658" t="s">
        <v>22</v>
      </c>
      <c r="C2658" t="s">
        <v>36</v>
      </c>
      <c r="D2658" t="s">
        <v>33</v>
      </c>
      <c r="E2658" t="s">
        <v>95</v>
      </c>
      <c r="F2658">
        <v>2.28130397531657E-2</v>
      </c>
      <c r="G2658">
        <v>85</v>
      </c>
      <c r="H2658">
        <v>372593924</v>
      </c>
    </row>
    <row r="2659" spans="1:8" hidden="1" x14ac:dyDescent="0.35">
      <c r="A2659" t="s">
        <v>104</v>
      </c>
      <c r="B2659" t="s">
        <v>22</v>
      </c>
      <c r="C2659" t="s">
        <v>36</v>
      </c>
      <c r="D2659" t="s">
        <v>33</v>
      </c>
      <c r="E2659" t="s">
        <v>96</v>
      </c>
      <c r="F2659">
        <v>1.529815606976994E-2</v>
      </c>
      <c r="G2659">
        <v>57</v>
      </c>
      <c r="H2659">
        <v>372593924</v>
      </c>
    </row>
    <row r="2660" spans="1:8" hidden="1" x14ac:dyDescent="0.35">
      <c r="A2660" t="s">
        <v>104</v>
      </c>
      <c r="B2660" t="s">
        <v>22</v>
      </c>
      <c r="C2660" t="s">
        <v>36</v>
      </c>
      <c r="D2660" t="s">
        <v>33</v>
      </c>
      <c r="E2660" t="s">
        <v>97</v>
      </c>
      <c r="F2660">
        <v>2.4691760674014639E-2</v>
      </c>
      <c r="G2660">
        <v>92</v>
      </c>
      <c r="H2660">
        <v>372593924</v>
      </c>
    </row>
    <row r="2661" spans="1:8" hidden="1" x14ac:dyDescent="0.35">
      <c r="A2661" t="s">
        <v>104</v>
      </c>
      <c r="B2661" t="s">
        <v>22</v>
      </c>
      <c r="C2661" t="s">
        <v>36</v>
      </c>
      <c r="D2661" t="s">
        <v>33</v>
      </c>
      <c r="E2661" t="s">
        <v>98</v>
      </c>
      <c r="F2661">
        <v>1.61033221787052E-2</v>
      </c>
      <c r="G2661">
        <v>60</v>
      </c>
      <c r="H2661">
        <v>372593924</v>
      </c>
    </row>
    <row r="2662" spans="1:8" hidden="1" x14ac:dyDescent="0.35">
      <c r="A2662" t="s">
        <v>104</v>
      </c>
      <c r="B2662" t="s">
        <v>22</v>
      </c>
      <c r="C2662" t="s">
        <v>36</v>
      </c>
      <c r="D2662" t="s">
        <v>34</v>
      </c>
      <c r="E2662" t="s">
        <v>95</v>
      </c>
      <c r="F2662" t="s">
        <v>58</v>
      </c>
      <c r="G2662" t="s">
        <v>58</v>
      </c>
      <c r="H2662">
        <v>372593924</v>
      </c>
    </row>
    <row r="2663" spans="1:8" hidden="1" x14ac:dyDescent="0.35">
      <c r="A2663" t="s">
        <v>104</v>
      </c>
      <c r="B2663" t="s">
        <v>22</v>
      </c>
      <c r="C2663" t="s">
        <v>36</v>
      </c>
      <c r="D2663" t="s">
        <v>34</v>
      </c>
      <c r="E2663" t="s">
        <v>96</v>
      </c>
      <c r="F2663" t="s">
        <v>58</v>
      </c>
      <c r="G2663" t="s">
        <v>58</v>
      </c>
      <c r="H2663">
        <v>372593924</v>
      </c>
    </row>
    <row r="2664" spans="1:8" hidden="1" x14ac:dyDescent="0.35">
      <c r="A2664" t="s">
        <v>104</v>
      </c>
      <c r="B2664" t="s">
        <v>22</v>
      </c>
      <c r="C2664" t="s">
        <v>36</v>
      </c>
      <c r="D2664" t="s">
        <v>34</v>
      </c>
      <c r="E2664" t="s">
        <v>97</v>
      </c>
      <c r="F2664" t="s">
        <v>58</v>
      </c>
      <c r="G2664" t="s">
        <v>58</v>
      </c>
      <c r="H2664">
        <v>372593924</v>
      </c>
    </row>
    <row r="2665" spans="1:8" hidden="1" x14ac:dyDescent="0.35">
      <c r="A2665" t="s">
        <v>104</v>
      </c>
      <c r="B2665" t="s">
        <v>22</v>
      </c>
      <c r="C2665" t="s">
        <v>36</v>
      </c>
      <c r="D2665" t="s">
        <v>34</v>
      </c>
      <c r="E2665" t="s">
        <v>98</v>
      </c>
      <c r="F2665" t="s">
        <v>58</v>
      </c>
      <c r="G2665" t="s">
        <v>58</v>
      </c>
      <c r="H2665">
        <v>372593924</v>
      </c>
    </row>
    <row r="2666" spans="1:8" hidden="1" x14ac:dyDescent="0.35">
      <c r="A2666" t="s">
        <v>104</v>
      </c>
      <c r="B2666" t="s">
        <v>22</v>
      </c>
      <c r="C2666" t="s">
        <v>35</v>
      </c>
      <c r="D2666" t="s">
        <v>32</v>
      </c>
      <c r="E2666" t="s">
        <v>95</v>
      </c>
      <c r="F2666">
        <v>7.6759169051828127E-2</v>
      </c>
      <c r="G2666">
        <v>286</v>
      </c>
      <c r="H2666">
        <v>372593924</v>
      </c>
    </row>
    <row r="2667" spans="1:8" hidden="1" x14ac:dyDescent="0.35">
      <c r="A2667" t="s">
        <v>104</v>
      </c>
      <c r="B2667" t="s">
        <v>22</v>
      </c>
      <c r="C2667" t="s">
        <v>35</v>
      </c>
      <c r="D2667" t="s">
        <v>32</v>
      </c>
      <c r="E2667" t="s">
        <v>96</v>
      </c>
      <c r="F2667">
        <v>6.6023620932691318E-2</v>
      </c>
      <c r="G2667">
        <v>246</v>
      </c>
      <c r="H2667">
        <v>372593924</v>
      </c>
    </row>
    <row r="2668" spans="1:8" hidden="1" x14ac:dyDescent="0.35">
      <c r="A2668" t="s">
        <v>104</v>
      </c>
      <c r="B2668" t="s">
        <v>22</v>
      </c>
      <c r="C2668" t="s">
        <v>35</v>
      </c>
      <c r="D2668" t="s">
        <v>32</v>
      </c>
      <c r="E2668" t="s">
        <v>97</v>
      </c>
      <c r="F2668">
        <v>6.5218454823756059E-2</v>
      </c>
      <c r="G2668">
        <v>243</v>
      </c>
      <c r="H2668">
        <v>372593924</v>
      </c>
    </row>
    <row r="2669" spans="1:8" hidden="1" x14ac:dyDescent="0.35">
      <c r="A2669" t="s">
        <v>104</v>
      </c>
      <c r="B2669" t="s">
        <v>22</v>
      </c>
      <c r="C2669" t="s">
        <v>35</v>
      </c>
      <c r="D2669" t="s">
        <v>32</v>
      </c>
      <c r="E2669" t="s">
        <v>98</v>
      </c>
      <c r="F2669">
        <v>5.7166793734403462E-2</v>
      </c>
      <c r="G2669">
        <v>213</v>
      </c>
      <c r="H2669">
        <v>372593924</v>
      </c>
    </row>
    <row r="2670" spans="1:8" hidden="1" x14ac:dyDescent="0.35">
      <c r="A2670" t="s">
        <v>104</v>
      </c>
      <c r="B2670" t="s">
        <v>22</v>
      </c>
      <c r="C2670" t="s">
        <v>35</v>
      </c>
      <c r="D2670" t="s">
        <v>33</v>
      </c>
      <c r="E2670" t="s">
        <v>95</v>
      </c>
      <c r="F2670">
        <v>7.1928172398216569E-2</v>
      </c>
      <c r="G2670">
        <v>268</v>
      </c>
      <c r="H2670">
        <v>372593924</v>
      </c>
    </row>
    <row r="2671" spans="1:8" hidden="1" x14ac:dyDescent="0.35">
      <c r="A2671" t="s">
        <v>104</v>
      </c>
      <c r="B2671" t="s">
        <v>22</v>
      </c>
      <c r="C2671" t="s">
        <v>35</v>
      </c>
      <c r="D2671" t="s">
        <v>33</v>
      </c>
      <c r="E2671" t="s">
        <v>96</v>
      </c>
      <c r="F2671">
        <v>6.3876511308863973E-2</v>
      </c>
      <c r="G2671">
        <v>238</v>
      </c>
      <c r="H2671">
        <v>372593924</v>
      </c>
    </row>
    <row r="2672" spans="1:8" hidden="1" x14ac:dyDescent="0.35">
      <c r="A2672" t="s">
        <v>104</v>
      </c>
      <c r="B2672" t="s">
        <v>22</v>
      </c>
      <c r="C2672" t="s">
        <v>35</v>
      </c>
      <c r="D2672" t="s">
        <v>33</v>
      </c>
      <c r="E2672" t="s">
        <v>97</v>
      </c>
      <c r="F2672">
        <v>6.0387458170144501E-2</v>
      </c>
      <c r="G2672">
        <v>225</v>
      </c>
      <c r="H2672">
        <v>372593924</v>
      </c>
    </row>
    <row r="2673" spans="1:8" hidden="1" x14ac:dyDescent="0.35">
      <c r="A2673" t="s">
        <v>104</v>
      </c>
      <c r="B2673" t="s">
        <v>22</v>
      </c>
      <c r="C2673" t="s">
        <v>35</v>
      </c>
      <c r="D2673" t="s">
        <v>33</v>
      </c>
      <c r="E2673" t="s">
        <v>98</v>
      </c>
      <c r="F2673">
        <v>5.3677740595683997E-2</v>
      </c>
      <c r="G2673">
        <v>200</v>
      </c>
      <c r="H2673">
        <v>372593924</v>
      </c>
    </row>
    <row r="2674" spans="1:8" hidden="1" x14ac:dyDescent="0.35">
      <c r="A2674" t="s">
        <v>104</v>
      </c>
      <c r="B2674" t="s">
        <v>22</v>
      </c>
      <c r="C2674" t="s">
        <v>35</v>
      </c>
      <c r="D2674" t="s">
        <v>34</v>
      </c>
      <c r="E2674" t="s">
        <v>95</v>
      </c>
      <c r="F2674">
        <v>4.8309966536115596E-3</v>
      </c>
      <c r="G2674">
        <v>18</v>
      </c>
      <c r="H2674">
        <v>372593924</v>
      </c>
    </row>
    <row r="2675" spans="1:8" hidden="1" x14ac:dyDescent="0.35">
      <c r="A2675" t="s">
        <v>104</v>
      </c>
      <c r="B2675" t="s">
        <v>22</v>
      </c>
      <c r="C2675" t="s">
        <v>35</v>
      </c>
      <c r="D2675" t="s">
        <v>34</v>
      </c>
      <c r="E2675" t="s">
        <v>96</v>
      </c>
      <c r="F2675" t="s">
        <v>58</v>
      </c>
      <c r="G2675" t="s">
        <v>58</v>
      </c>
      <c r="H2675">
        <v>372593924</v>
      </c>
    </row>
    <row r="2676" spans="1:8" hidden="1" x14ac:dyDescent="0.35">
      <c r="A2676" t="s">
        <v>104</v>
      </c>
      <c r="B2676" t="s">
        <v>22</v>
      </c>
      <c r="C2676" t="s">
        <v>35</v>
      </c>
      <c r="D2676" t="s">
        <v>34</v>
      </c>
      <c r="E2676" t="s">
        <v>97</v>
      </c>
      <c r="F2676">
        <v>4.8309966536115596E-3</v>
      </c>
      <c r="G2676">
        <v>18</v>
      </c>
      <c r="H2676">
        <v>372593924</v>
      </c>
    </row>
    <row r="2677" spans="1:8" hidden="1" x14ac:dyDescent="0.35">
      <c r="A2677" t="s">
        <v>104</v>
      </c>
      <c r="B2677" t="s">
        <v>22</v>
      </c>
      <c r="C2677" t="s">
        <v>35</v>
      </c>
      <c r="D2677" t="s">
        <v>34</v>
      </c>
      <c r="E2677" t="s">
        <v>98</v>
      </c>
      <c r="F2677">
        <v>3.4890531387194602E-3</v>
      </c>
      <c r="G2677">
        <v>13</v>
      </c>
      <c r="H2677">
        <v>372593924</v>
      </c>
    </row>
    <row r="2678" spans="1:8" hidden="1" x14ac:dyDescent="0.35">
      <c r="A2678" t="s">
        <v>104</v>
      </c>
      <c r="B2678" t="s">
        <v>22</v>
      </c>
      <c r="C2678" t="s">
        <v>99</v>
      </c>
      <c r="D2678" t="s">
        <v>32</v>
      </c>
      <c r="E2678" t="s">
        <v>95</v>
      </c>
      <c r="F2678">
        <v>3.8379584525914057E-2</v>
      </c>
      <c r="G2678">
        <v>143</v>
      </c>
      <c r="H2678">
        <v>372593924</v>
      </c>
    </row>
    <row r="2679" spans="1:8" hidden="1" x14ac:dyDescent="0.35">
      <c r="A2679" t="s">
        <v>104</v>
      </c>
      <c r="B2679" t="s">
        <v>22</v>
      </c>
      <c r="C2679" t="s">
        <v>99</v>
      </c>
      <c r="D2679" t="s">
        <v>32</v>
      </c>
      <c r="E2679" t="s">
        <v>96</v>
      </c>
      <c r="F2679">
        <v>3.3011810466345659E-2</v>
      </c>
      <c r="G2679">
        <v>123</v>
      </c>
      <c r="H2679">
        <v>372593924</v>
      </c>
    </row>
    <row r="2680" spans="1:8" hidden="1" x14ac:dyDescent="0.35">
      <c r="A2680" t="s">
        <v>104</v>
      </c>
      <c r="B2680" t="s">
        <v>22</v>
      </c>
      <c r="C2680" t="s">
        <v>99</v>
      </c>
      <c r="D2680" t="s">
        <v>32</v>
      </c>
      <c r="E2680" t="s">
        <v>97</v>
      </c>
      <c r="F2680">
        <v>3.3548587872302499E-2</v>
      </c>
      <c r="G2680">
        <v>125</v>
      </c>
      <c r="H2680">
        <v>372593924</v>
      </c>
    </row>
    <row r="2681" spans="1:8" hidden="1" x14ac:dyDescent="0.35">
      <c r="A2681" t="s">
        <v>104</v>
      </c>
      <c r="B2681" t="s">
        <v>22</v>
      </c>
      <c r="C2681" t="s">
        <v>99</v>
      </c>
      <c r="D2681" t="s">
        <v>32</v>
      </c>
      <c r="E2681" t="s">
        <v>98</v>
      </c>
      <c r="F2681">
        <v>3.032792343656146E-2</v>
      </c>
      <c r="G2681">
        <v>113</v>
      </c>
      <c r="H2681">
        <v>372593924</v>
      </c>
    </row>
    <row r="2682" spans="1:8" hidden="1" x14ac:dyDescent="0.35">
      <c r="A2682" t="s">
        <v>104</v>
      </c>
      <c r="B2682" t="s">
        <v>22</v>
      </c>
      <c r="C2682" t="s">
        <v>99</v>
      </c>
      <c r="D2682" t="s">
        <v>33</v>
      </c>
      <c r="E2682" t="s">
        <v>95</v>
      </c>
      <c r="F2682">
        <v>3.6232474902086712E-2</v>
      </c>
      <c r="G2682">
        <v>135</v>
      </c>
      <c r="H2682">
        <v>372593924</v>
      </c>
    </row>
    <row r="2683" spans="1:8" hidden="1" x14ac:dyDescent="0.35">
      <c r="A2683" t="s">
        <v>104</v>
      </c>
      <c r="B2683" t="s">
        <v>22</v>
      </c>
      <c r="C2683" t="s">
        <v>99</v>
      </c>
      <c r="D2683" t="s">
        <v>33</v>
      </c>
      <c r="E2683" t="s">
        <v>96</v>
      </c>
      <c r="F2683">
        <v>3.113308954549672E-2</v>
      </c>
      <c r="G2683">
        <v>116</v>
      </c>
      <c r="H2683">
        <v>372593924</v>
      </c>
    </row>
    <row r="2684" spans="1:8" hidden="1" x14ac:dyDescent="0.35">
      <c r="A2684" t="s">
        <v>104</v>
      </c>
      <c r="B2684" t="s">
        <v>22</v>
      </c>
      <c r="C2684" t="s">
        <v>99</v>
      </c>
      <c r="D2684" t="s">
        <v>33</v>
      </c>
      <c r="E2684" t="s">
        <v>97</v>
      </c>
      <c r="F2684">
        <v>3.113308954549672E-2</v>
      </c>
      <c r="G2684">
        <v>116</v>
      </c>
      <c r="H2684">
        <v>372593924</v>
      </c>
    </row>
    <row r="2685" spans="1:8" hidden="1" x14ac:dyDescent="0.35">
      <c r="A2685" t="s">
        <v>104</v>
      </c>
      <c r="B2685" t="s">
        <v>22</v>
      </c>
      <c r="C2685" t="s">
        <v>99</v>
      </c>
      <c r="D2685" t="s">
        <v>33</v>
      </c>
      <c r="E2685" t="s">
        <v>98</v>
      </c>
      <c r="F2685">
        <v>2.8449202515712521E-2</v>
      </c>
      <c r="G2685">
        <v>106</v>
      </c>
      <c r="H2685">
        <v>372593924</v>
      </c>
    </row>
    <row r="2686" spans="1:8" hidden="1" x14ac:dyDescent="0.35">
      <c r="A2686" t="s">
        <v>104</v>
      </c>
      <c r="B2686" t="s">
        <v>22</v>
      </c>
      <c r="C2686" t="s">
        <v>99</v>
      </c>
      <c r="D2686" t="s">
        <v>34</v>
      </c>
      <c r="E2686" t="s">
        <v>95</v>
      </c>
      <c r="F2686" t="s">
        <v>58</v>
      </c>
      <c r="G2686" t="s">
        <v>58</v>
      </c>
      <c r="H2686">
        <v>372593924</v>
      </c>
    </row>
    <row r="2687" spans="1:8" hidden="1" x14ac:dyDescent="0.35">
      <c r="A2687" t="s">
        <v>104</v>
      </c>
      <c r="B2687" t="s">
        <v>22</v>
      </c>
      <c r="C2687" t="s">
        <v>99</v>
      </c>
      <c r="D2687" t="s">
        <v>34</v>
      </c>
      <c r="E2687" t="s">
        <v>96</v>
      </c>
      <c r="F2687" t="s">
        <v>58</v>
      </c>
      <c r="G2687" t="s">
        <v>58</v>
      </c>
      <c r="H2687">
        <v>372593924</v>
      </c>
    </row>
    <row r="2688" spans="1:8" hidden="1" x14ac:dyDescent="0.35">
      <c r="A2688" t="s">
        <v>104</v>
      </c>
      <c r="B2688" t="s">
        <v>22</v>
      </c>
      <c r="C2688" t="s">
        <v>99</v>
      </c>
      <c r="D2688" t="s">
        <v>34</v>
      </c>
      <c r="E2688" t="s">
        <v>97</v>
      </c>
      <c r="F2688" t="s">
        <v>58</v>
      </c>
      <c r="G2688" t="s">
        <v>58</v>
      </c>
      <c r="H2688">
        <v>372593924</v>
      </c>
    </row>
    <row r="2689" spans="1:8" hidden="1" x14ac:dyDescent="0.35">
      <c r="A2689" t="s">
        <v>104</v>
      </c>
      <c r="B2689" t="s">
        <v>22</v>
      </c>
      <c r="C2689" t="s">
        <v>99</v>
      </c>
      <c r="D2689" t="s">
        <v>34</v>
      </c>
      <c r="E2689" t="s">
        <v>98</v>
      </c>
      <c r="F2689" t="s">
        <v>58</v>
      </c>
      <c r="G2689" t="s">
        <v>58</v>
      </c>
      <c r="H2689">
        <v>372593924</v>
      </c>
    </row>
    <row r="2690" spans="1:8" hidden="1" x14ac:dyDescent="0.35">
      <c r="A2690" t="s">
        <v>104</v>
      </c>
      <c r="B2690" t="s">
        <v>23</v>
      </c>
      <c r="C2690" t="s">
        <v>32</v>
      </c>
      <c r="D2690" t="s">
        <v>32</v>
      </c>
      <c r="E2690" t="s">
        <v>95</v>
      </c>
      <c r="F2690">
        <v>0.1146019761717854</v>
      </c>
      <c r="G2690">
        <v>427</v>
      </c>
      <c r="H2690">
        <v>372593924</v>
      </c>
    </row>
    <row r="2691" spans="1:8" hidden="1" x14ac:dyDescent="0.35">
      <c r="A2691" t="s">
        <v>104</v>
      </c>
      <c r="B2691" t="s">
        <v>23</v>
      </c>
      <c r="C2691" t="s">
        <v>32</v>
      </c>
      <c r="D2691" t="s">
        <v>32</v>
      </c>
      <c r="E2691" t="s">
        <v>96</v>
      </c>
      <c r="F2691">
        <v>0.13124207575644739</v>
      </c>
      <c r="G2691">
        <v>489</v>
      </c>
      <c r="H2691">
        <v>372593924</v>
      </c>
    </row>
    <row r="2692" spans="1:8" hidden="1" x14ac:dyDescent="0.35">
      <c r="A2692" t="s">
        <v>104</v>
      </c>
      <c r="B2692" t="s">
        <v>23</v>
      </c>
      <c r="C2692" t="s">
        <v>32</v>
      </c>
      <c r="D2692" t="s">
        <v>32</v>
      </c>
      <c r="E2692" t="s">
        <v>97</v>
      </c>
      <c r="F2692">
        <v>0.11835941801348319</v>
      </c>
      <c r="G2692">
        <v>441</v>
      </c>
      <c r="H2692">
        <v>372593924</v>
      </c>
    </row>
    <row r="2693" spans="1:8" x14ac:dyDescent="0.35">
      <c r="A2693" t="s">
        <v>104</v>
      </c>
      <c r="B2693" t="s">
        <v>23</v>
      </c>
      <c r="C2693" t="s">
        <v>32</v>
      </c>
      <c r="D2693" t="s">
        <v>32</v>
      </c>
      <c r="E2693" t="s">
        <v>98</v>
      </c>
      <c r="F2693">
        <v>9.0715381606705961E-2</v>
      </c>
      <c r="G2693">
        <v>338</v>
      </c>
      <c r="H2693">
        <v>372593924</v>
      </c>
    </row>
    <row r="2694" spans="1:8" hidden="1" x14ac:dyDescent="0.35">
      <c r="A2694" t="s">
        <v>104</v>
      </c>
      <c r="B2694" t="s">
        <v>23</v>
      </c>
      <c r="C2694" t="s">
        <v>32</v>
      </c>
      <c r="D2694" t="s">
        <v>33</v>
      </c>
      <c r="E2694" t="s">
        <v>95</v>
      </c>
      <c r="F2694">
        <v>0.1111129230330659</v>
      </c>
      <c r="G2694">
        <v>414</v>
      </c>
      <c r="H2694">
        <v>372593924</v>
      </c>
    </row>
    <row r="2695" spans="1:8" hidden="1" x14ac:dyDescent="0.35">
      <c r="A2695" t="s">
        <v>104</v>
      </c>
      <c r="B2695" t="s">
        <v>23</v>
      </c>
      <c r="C2695" t="s">
        <v>32</v>
      </c>
      <c r="D2695" t="s">
        <v>33</v>
      </c>
      <c r="E2695" t="s">
        <v>96</v>
      </c>
      <c r="F2695">
        <v>0.1248007468849653</v>
      </c>
      <c r="G2695">
        <v>465</v>
      </c>
      <c r="H2695">
        <v>372593924</v>
      </c>
    </row>
    <row r="2696" spans="1:8" hidden="1" x14ac:dyDescent="0.35">
      <c r="A2696" t="s">
        <v>104</v>
      </c>
      <c r="B2696" t="s">
        <v>23</v>
      </c>
      <c r="C2696" t="s">
        <v>32</v>
      </c>
      <c r="D2696" t="s">
        <v>33</v>
      </c>
      <c r="E2696" t="s">
        <v>97</v>
      </c>
      <c r="F2696">
        <v>0.10735548119136799</v>
      </c>
      <c r="G2696">
        <v>400</v>
      </c>
      <c r="H2696">
        <v>372593924</v>
      </c>
    </row>
    <row r="2697" spans="1:8" hidden="1" x14ac:dyDescent="0.35">
      <c r="A2697" t="s">
        <v>104</v>
      </c>
      <c r="B2697" t="s">
        <v>23</v>
      </c>
      <c r="C2697" t="s">
        <v>32</v>
      </c>
      <c r="D2697" t="s">
        <v>33</v>
      </c>
      <c r="E2697" t="s">
        <v>98</v>
      </c>
      <c r="F2697">
        <v>8.5079218844159143E-2</v>
      </c>
      <c r="G2697">
        <v>317</v>
      </c>
      <c r="H2697">
        <v>372593924</v>
      </c>
    </row>
    <row r="2698" spans="1:8" hidden="1" x14ac:dyDescent="0.35">
      <c r="A2698" t="s">
        <v>104</v>
      </c>
      <c r="B2698" t="s">
        <v>23</v>
      </c>
      <c r="C2698" t="s">
        <v>32</v>
      </c>
      <c r="D2698" t="s">
        <v>34</v>
      </c>
      <c r="E2698" t="s">
        <v>95</v>
      </c>
      <c r="F2698">
        <v>3.4890531387194602E-3</v>
      </c>
      <c r="G2698">
        <v>13</v>
      </c>
      <c r="H2698">
        <v>372593924</v>
      </c>
    </row>
    <row r="2699" spans="1:8" hidden="1" x14ac:dyDescent="0.35">
      <c r="A2699" t="s">
        <v>104</v>
      </c>
      <c r="B2699" t="s">
        <v>23</v>
      </c>
      <c r="C2699" t="s">
        <v>32</v>
      </c>
      <c r="D2699" t="s">
        <v>34</v>
      </c>
      <c r="E2699" t="s">
        <v>96</v>
      </c>
      <c r="F2699">
        <v>6.4413288714820797E-3</v>
      </c>
      <c r="G2699">
        <v>24</v>
      </c>
      <c r="H2699">
        <v>372593924</v>
      </c>
    </row>
    <row r="2700" spans="1:8" hidden="1" x14ac:dyDescent="0.35">
      <c r="A2700" t="s">
        <v>104</v>
      </c>
      <c r="B2700" t="s">
        <v>23</v>
      </c>
      <c r="C2700" t="s">
        <v>32</v>
      </c>
      <c r="D2700" t="s">
        <v>34</v>
      </c>
      <c r="E2700" t="s">
        <v>97</v>
      </c>
      <c r="F2700">
        <v>1.100393682211522E-2</v>
      </c>
      <c r="G2700">
        <v>41</v>
      </c>
      <c r="H2700">
        <v>372593924</v>
      </c>
    </row>
    <row r="2701" spans="1:8" hidden="1" x14ac:dyDescent="0.35">
      <c r="A2701" t="s">
        <v>104</v>
      </c>
      <c r="B2701" t="s">
        <v>23</v>
      </c>
      <c r="C2701" t="s">
        <v>32</v>
      </c>
      <c r="D2701" t="s">
        <v>34</v>
      </c>
      <c r="E2701" t="s">
        <v>98</v>
      </c>
      <c r="F2701">
        <v>5.6361627625468201E-3</v>
      </c>
      <c r="G2701">
        <v>21</v>
      </c>
      <c r="H2701">
        <v>372593924</v>
      </c>
    </row>
    <row r="2702" spans="1:8" hidden="1" x14ac:dyDescent="0.35">
      <c r="A2702" t="s">
        <v>104</v>
      </c>
      <c r="B2702" t="s">
        <v>23</v>
      </c>
      <c r="C2702" t="s">
        <v>36</v>
      </c>
      <c r="D2702" t="s">
        <v>32</v>
      </c>
      <c r="E2702" t="s">
        <v>95</v>
      </c>
      <c r="F2702">
        <v>1.3956212554877841E-2</v>
      </c>
      <c r="G2702">
        <v>52</v>
      </c>
      <c r="H2702">
        <v>372593924</v>
      </c>
    </row>
    <row r="2703" spans="1:8" hidden="1" x14ac:dyDescent="0.35">
      <c r="A2703" t="s">
        <v>104</v>
      </c>
      <c r="B2703" t="s">
        <v>23</v>
      </c>
      <c r="C2703" t="s">
        <v>36</v>
      </c>
      <c r="D2703" t="s">
        <v>32</v>
      </c>
      <c r="E2703" t="s">
        <v>96</v>
      </c>
      <c r="F2703">
        <v>1.9860764020403082E-2</v>
      </c>
      <c r="G2703">
        <v>74</v>
      </c>
      <c r="H2703">
        <v>372593924</v>
      </c>
    </row>
    <row r="2704" spans="1:8" hidden="1" x14ac:dyDescent="0.35">
      <c r="A2704" t="s">
        <v>104</v>
      </c>
      <c r="B2704" t="s">
        <v>23</v>
      </c>
      <c r="C2704" t="s">
        <v>36</v>
      </c>
      <c r="D2704" t="s">
        <v>32</v>
      </c>
      <c r="E2704" t="s">
        <v>97</v>
      </c>
      <c r="F2704">
        <v>1.7713654396575719E-2</v>
      </c>
      <c r="G2704">
        <v>66</v>
      </c>
      <c r="H2704">
        <v>372593924</v>
      </c>
    </row>
    <row r="2705" spans="1:8" hidden="1" x14ac:dyDescent="0.35">
      <c r="A2705" t="s">
        <v>104</v>
      </c>
      <c r="B2705" t="s">
        <v>23</v>
      </c>
      <c r="C2705" t="s">
        <v>36</v>
      </c>
      <c r="D2705" t="s">
        <v>32</v>
      </c>
      <c r="E2705" t="s">
        <v>98</v>
      </c>
      <c r="F2705">
        <v>1.583493347572678E-2</v>
      </c>
      <c r="G2705">
        <v>59</v>
      </c>
      <c r="H2705">
        <v>372593924</v>
      </c>
    </row>
    <row r="2706" spans="1:8" hidden="1" x14ac:dyDescent="0.35">
      <c r="A2706" t="s">
        <v>104</v>
      </c>
      <c r="B2706" t="s">
        <v>23</v>
      </c>
      <c r="C2706" t="s">
        <v>36</v>
      </c>
      <c r="D2706" t="s">
        <v>33</v>
      </c>
      <c r="E2706" t="s">
        <v>95</v>
      </c>
      <c r="F2706">
        <v>1.3151046445942579E-2</v>
      </c>
      <c r="G2706">
        <v>49</v>
      </c>
      <c r="H2706">
        <v>372593924</v>
      </c>
    </row>
    <row r="2707" spans="1:8" hidden="1" x14ac:dyDescent="0.35">
      <c r="A2707" t="s">
        <v>104</v>
      </c>
      <c r="B2707" t="s">
        <v>23</v>
      </c>
      <c r="C2707" t="s">
        <v>36</v>
      </c>
      <c r="D2707" t="s">
        <v>33</v>
      </c>
      <c r="E2707" t="s">
        <v>96</v>
      </c>
      <c r="F2707">
        <v>1.9860764020403082E-2</v>
      </c>
      <c r="G2707">
        <v>74</v>
      </c>
      <c r="H2707">
        <v>372593924</v>
      </c>
    </row>
    <row r="2708" spans="1:8" hidden="1" x14ac:dyDescent="0.35">
      <c r="A2708" t="s">
        <v>104</v>
      </c>
      <c r="B2708" t="s">
        <v>23</v>
      </c>
      <c r="C2708" t="s">
        <v>36</v>
      </c>
      <c r="D2708" t="s">
        <v>33</v>
      </c>
      <c r="E2708" t="s">
        <v>97</v>
      </c>
      <c r="F2708">
        <v>1.7713654396575719E-2</v>
      </c>
      <c r="G2708">
        <v>66</v>
      </c>
      <c r="H2708">
        <v>372593924</v>
      </c>
    </row>
    <row r="2709" spans="1:8" hidden="1" x14ac:dyDescent="0.35">
      <c r="A2709" t="s">
        <v>104</v>
      </c>
      <c r="B2709" t="s">
        <v>23</v>
      </c>
      <c r="C2709" t="s">
        <v>36</v>
      </c>
      <c r="D2709" t="s">
        <v>33</v>
      </c>
      <c r="E2709" t="s">
        <v>98</v>
      </c>
      <c r="F2709">
        <v>1.556654477274836E-2</v>
      </c>
      <c r="G2709">
        <v>58</v>
      </c>
      <c r="H2709">
        <v>372593924</v>
      </c>
    </row>
    <row r="2710" spans="1:8" hidden="1" x14ac:dyDescent="0.35">
      <c r="A2710" t="s">
        <v>104</v>
      </c>
      <c r="B2710" t="s">
        <v>23</v>
      </c>
      <c r="C2710" t="s">
        <v>36</v>
      </c>
      <c r="D2710" t="s">
        <v>34</v>
      </c>
      <c r="E2710" t="s">
        <v>95</v>
      </c>
      <c r="F2710" t="s">
        <v>58</v>
      </c>
      <c r="G2710" t="s">
        <v>58</v>
      </c>
      <c r="H2710">
        <v>372593924</v>
      </c>
    </row>
    <row r="2711" spans="1:8" hidden="1" x14ac:dyDescent="0.35">
      <c r="A2711" t="s">
        <v>104</v>
      </c>
      <c r="B2711" t="s">
        <v>23</v>
      </c>
      <c r="C2711" t="s">
        <v>36</v>
      </c>
      <c r="D2711" t="s">
        <v>34</v>
      </c>
      <c r="E2711" t="s">
        <v>96</v>
      </c>
      <c r="F2711" t="s">
        <v>58</v>
      </c>
      <c r="G2711" t="s">
        <v>58</v>
      </c>
      <c r="H2711">
        <v>372593924</v>
      </c>
    </row>
    <row r="2712" spans="1:8" hidden="1" x14ac:dyDescent="0.35">
      <c r="A2712" t="s">
        <v>104</v>
      </c>
      <c r="B2712" t="s">
        <v>23</v>
      </c>
      <c r="C2712" t="s">
        <v>36</v>
      </c>
      <c r="D2712" t="s">
        <v>34</v>
      </c>
      <c r="E2712" t="s">
        <v>97</v>
      </c>
      <c r="F2712" t="s">
        <v>58</v>
      </c>
      <c r="G2712" t="s">
        <v>58</v>
      </c>
      <c r="H2712">
        <v>372593924</v>
      </c>
    </row>
    <row r="2713" spans="1:8" hidden="1" x14ac:dyDescent="0.35">
      <c r="A2713" t="s">
        <v>104</v>
      </c>
      <c r="B2713" t="s">
        <v>23</v>
      </c>
      <c r="C2713" t="s">
        <v>36</v>
      </c>
      <c r="D2713" t="s">
        <v>34</v>
      </c>
      <c r="E2713" t="s">
        <v>98</v>
      </c>
      <c r="F2713" t="s">
        <v>58</v>
      </c>
      <c r="G2713" t="s">
        <v>58</v>
      </c>
      <c r="H2713">
        <v>372593924</v>
      </c>
    </row>
    <row r="2714" spans="1:8" hidden="1" x14ac:dyDescent="0.35">
      <c r="A2714" t="s">
        <v>104</v>
      </c>
      <c r="B2714" t="s">
        <v>23</v>
      </c>
      <c r="C2714" t="s">
        <v>35</v>
      </c>
      <c r="D2714" t="s">
        <v>32</v>
      </c>
      <c r="E2714" t="s">
        <v>95</v>
      </c>
      <c r="F2714">
        <v>7.165978369523815E-2</v>
      </c>
      <c r="G2714">
        <v>267</v>
      </c>
      <c r="H2714">
        <v>372593924</v>
      </c>
    </row>
    <row r="2715" spans="1:8" hidden="1" x14ac:dyDescent="0.35">
      <c r="A2715" t="s">
        <v>104</v>
      </c>
      <c r="B2715" t="s">
        <v>23</v>
      </c>
      <c r="C2715" t="s">
        <v>35</v>
      </c>
      <c r="D2715" t="s">
        <v>32</v>
      </c>
      <c r="E2715" t="s">
        <v>96</v>
      </c>
      <c r="F2715">
        <v>7.9443056081612326E-2</v>
      </c>
      <c r="G2715">
        <v>296</v>
      </c>
      <c r="H2715">
        <v>372593924</v>
      </c>
    </row>
    <row r="2716" spans="1:8" hidden="1" x14ac:dyDescent="0.35">
      <c r="A2716" t="s">
        <v>104</v>
      </c>
      <c r="B2716" t="s">
        <v>23</v>
      </c>
      <c r="C2716" t="s">
        <v>35</v>
      </c>
      <c r="D2716" t="s">
        <v>32</v>
      </c>
      <c r="E2716" t="s">
        <v>97</v>
      </c>
      <c r="F2716">
        <v>7.0049451477367616E-2</v>
      </c>
      <c r="G2716">
        <v>261</v>
      </c>
      <c r="H2716">
        <v>372593924</v>
      </c>
    </row>
    <row r="2717" spans="1:8" hidden="1" x14ac:dyDescent="0.35">
      <c r="A2717" t="s">
        <v>104</v>
      </c>
      <c r="B2717" t="s">
        <v>23</v>
      </c>
      <c r="C2717" t="s">
        <v>35</v>
      </c>
      <c r="D2717" t="s">
        <v>32</v>
      </c>
      <c r="E2717" t="s">
        <v>98</v>
      </c>
      <c r="F2717">
        <v>5.1262242268878218E-2</v>
      </c>
      <c r="G2717">
        <v>191</v>
      </c>
      <c r="H2717">
        <v>372593924</v>
      </c>
    </row>
    <row r="2718" spans="1:8" hidden="1" x14ac:dyDescent="0.35">
      <c r="A2718" t="s">
        <v>104</v>
      </c>
      <c r="B2718" t="s">
        <v>23</v>
      </c>
      <c r="C2718" t="s">
        <v>35</v>
      </c>
      <c r="D2718" t="s">
        <v>33</v>
      </c>
      <c r="E2718" t="s">
        <v>95</v>
      </c>
      <c r="F2718">
        <v>6.9512674071410777E-2</v>
      </c>
      <c r="G2718">
        <v>259</v>
      </c>
      <c r="H2718">
        <v>372593924</v>
      </c>
    </row>
    <row r="2719" spans="1:8" hidden="1" x14ac:dyDescent="0.35">
      <c r="A2719" t="s">
        <v>104</v>
      </c>
      <c r="B2719" t="s">
        <v>23</v>
      </c>
      <c r="C2719" t="s">
        <v>35</v>
      </c>
      <c r="D2719" t="s">
        <v>33</v>
      </c>
      <c r="E2719" t="s">
        <v>96</v>
      </c>
      <c r="F2719">
        <v>7.4075282022043915E-2</v>
      </c>
      <c r="G2719">
        <v>276</v>
      </c>
      <c r="H2719">
        <v>372593924</v>
      </c>
    </row>
    <row r="2720" spans="1:8" hidden="1" x14ac:dyDescent="0.35">
      <c r="A2720" t="s">
        <v>104</v>
      </c>
      <c r="B2720" t="s">
        <v>23</v>
      </c>
      <c r="C2720" t="s">
        <v>35</v>
      </c>
      <c r="D2720" t="s">
        <v>33</v>
      </c>
      <c r="E2720" t="s">
        <v>97</v>
      </c>
      <c r="F2720">
        <v>6.3339733902907119E-2</v>
      </c>
      <c r="G2720">
        <v>236</v>
      </c>
      <c r="H2720">
        <v>372593924</v>
      </c>
    </row>
    <row r="2721" spans="1:8" hidden="1" x14ac:dyDescent="0.35">
      <c r="A2721" t="s">
        <v>104</v>
      </c>
      <c r="B2721" t="s">
        <v>23</v>
      </c>
      <c r="C2721" t="s">
        <v>35</v>
      </c>
      <c r="D2721" t="s">
        <v>33</v>
      </c>
      <c r="E2721" t="s">
        <v>98</v>
      </c>
      <c r="F2721">
        <v>4.8578355239094033E-2</v>
      </c>
      <c r="G2721">
        <v>181</v>
      </c>
      <c r="H2721">
        <v>372593924</v>
      </c>
    </row>
    <row r="2722" spans="1:8" hidden="1" x14ac:dyDescent="0.35">
      <c r="A2722" t="s">
        <v>104</v>
      </c>
      <c r="B2722" t="s">
        <v>23</v>
      </c>
      <c r="C2722" t="s">
        <v>35</v>
      </c>
      <c r="D2722" t="s">
        <v>34</v>
      </c>
      <c r="E2722" t="s">
        <v>95</v>
      </c>
      <c r="F2722" t="s">
        <v>58</v>
      </c>
      <c r="G2722" t="s">
        <v>58</v>
      </c>
      <c r="H2722">
        <v>372593924</v>
      </c>
    </row>
    <row r="2723" spans="1:8" hidden="1" x14ac:dyDescent="0.35">
      <c r="A2723" t="s">
        <v>104</v>
      </c>
      <c r="B2723" t="s">
        <v>23</v>
      </c>
      <c r="C2723" t="s">
        <v>35</v>
      </c>
      <c r="D2723" t="s">
        <v>34</v>
      </c>
      <c r="E2723" t="s">
        <v>96</v>
      </c>
      <c r="F2723">
        <v>5.3677740595684002E-3</v>
      </c>
      <c r="G2723">
        <v>20</v>
      </c>
      <c r="H2723">
        <v>372593924</v>
      </c>
    </row>
    <row r="2724" spans="1:8" hidden="1" x14ac:dyDescent="0.35">
      <c r="A2724" t="s">
        <v>104</v>
      </c>
      <c r="B2724" t="s">
        <v>23</v>
      </c>
      <c r="C2724" t="s">
        <v>35</v>
      </c>
      <c r="D2724" t="s">
        <v>34</v>
      </c>
      <c r="E2724" t="s">
        <v>97</v>
      </c>
      <c r="F2724">
        <v>6.7097175744605013E-3</v>
      </c>
      <c r="G2724">
        <v>25</v>
      </c>
      <c r="H2724">
        <v>372593924</v>
      </c>
    </row>
    <row r="2725" spans="1:8" hidden="1" x14ac:dyDescent="0.35">
      <c r="A2725" t="s">
        <v>104</v>
      </c>
      <c r="B2725" t="s">
        <v>23</v>
      </c>
      <c r="C2725" t="s">
        <v>35</v>
      </c>
      <c r="D2725" t="s">
        <v>34</v>
      </c>
      <c r="E2725" t="s">
        <v>98</v>
      </c>
      <c r="F2725">
        <v>2.6838870297842001E-3</v>
      </c>
      <c r="G2725">
        <v>10</v>
      </c>
      <c r="H2725">
        <v>372593924</v>
      </c>
    </row>
    <row r="2726" spans="1:8" hidden="1" x14ac:dyDescent="0.35">
      <c r="A2726" t="s">
        <v>104</v>
      </c>
      <c r="B2726" t="s">
        <v>23</v>
      </c>
      <c r="C2726" t="s">
        <v>99</v>
      </c>
      <c r="D2726" t="s">
        <v>32</v>
      </c>
      <c r="E2726" t="s">
        <v>95</v>
      </c>
      <c r="F2726">
        <v>2.8985979921669361E-2</v>
      </c>
      <c r="G2726">
        <v>108</v>
      </c>
      <c r="H2726">
        <v>372593924</v>
      </c>
    </row>
    <row r="2727" spans="1:8" hidden="1" x14ac:dyDescent="0.35">
      <c r="A2727" t="s">
        <v>104</v>
      </c>
      <c r="B2727" t="s">
        <v>23</v>
      </c>
      <c r="C2727" t="s">
        <v>99</v>
      </c>
      <c r="D2727" t="s">
        <v>32</v>
      </c>
      <c r="E2727" t="s">
        <v>96</v>
      </c>
      <c r="F2727">
        <v>3.1938255654431993E-2</v>
      </c>
      <c r="G2727">
        <v>119</v>
      </c>
      <c r="H2727">
        <v>372593924</v>
      </c>
    </row>
    <row r="2728" spans="1:8" hidden="1" x14ac:dyDescent="0.35">
      <c r="A2728" t="s">
        <v>104</v>
      </c>
      <c r="B2728" t="s">
        <v>23</v>
      </c>
      <c r="C2728" t="s">
        <v>99</v>
      </c>
      <c r="D2728" t="s">
        <v>32</v>
      </c>
      <c r="E2728" t="s">
        <v>97</v>
      </c>
      <c r="F2728">
        <v>3.059631213953988E-2</v>
      </c>
      <c r="G2728">
        <v>114</v>
      </c>
      <c r="H2728">
        <v>372593924</v>
      </c>
    </row>
    <row r="2729" spans="1:8" hidden="1" x14ac:dyDescent="0.35">
      <c r="A2729" t="s">
        <v>104</v>
      </c>
      <c r="B2729" t="s">
        <v>23</v>
      </c>
      <c r="C2729" t="s">
        <v>99</v>
      </c>
      <c r="D2729" t="s">
        <v>32</v>
      </c>
      <c r="E2729" t="s">
        <v>98</v>
      </c>
      <c r="F2729">
        <v>2.361820586210096E-2</v>
      </c>
      <c r="G2729">
        <v>88</v>
      </c>
      <c r="H2729">
        <v>372593924</v>
      </c>
    </row>
    <row r="2730" spans="1:8" hidden="1" x14ac:dyDescent="0.35">
      <c r="A2730" t="s">
        <v>104</v>
      </c>
      <c r="B2730" t="s">
        <v>23</v>
      </c>
      <c r="C2730" t="s">
        <v>99</v>
      </c>
      <c r="D2730" t="s">
        <v>33</v>
      </c>
      <c r="E2730" t="s">
        <v>95</v>
      </c>
      <c r="F2730">
        <v>2.8449202515712521E-2</v>
      </c>
      <c r="G2730">
        <v>106</v>
      </c>
      <c r="H2730">
        <v>372593924</v>
      </c>
    </row>
    <row r="2731" spans="1:8" hidden="1" x14ac:dyDescent="0.35">
      <c r="A2731" t="s">
        <v>104</v>
      </c>
      <c r="B2731" t="s">
        <v>23</v>
      </c>
      <c r="C2731" t="s">
        <v>99</v>
      </c>
      <c r="D2731" t="s">
        <v>33</v>
      </c>
      <c r="E2731" t="s">
        <v>96</v>
      </c>
      <c r="F2731">
        <v>3.08647008425183E-2</v>
      </c>
      <c r="G2731">
        <v>115</v>
      </c>
      <c r="H2731">
        <v>372593924</v>
      </c>
    </row>
    <row r="2732" spans="1:8" hidden="1" x14ac:dyDescent="0.35">
      <c r="A2732" t="s">
        <v>104</v>
      </c>
      <c r="B2732" t="s">
        <v>23</v>
      </c>
      <c r="C2732" t="s">
        <v>99</v>
      </c>
      <c r="D2732" t="s">
        <v>33</v>
      </c>
      <c r="E2732" t="s">
        <v>97</v>
      </c>
      <c r="F2732">
        <v>2.6302092891885159E-2</v>
      </c>
      <c r="G2732">
        <v>98</v>
      </c>
      <c r="H2732">
        <v>372593924</v>
      </c>
    </row>
    <row r="2733" spans="1:8" hidden="1" x14ac:dyDescent="0.35">
      <c r="A2733" t="s">
        <v>104</v>
      </c>
      <c r="B2733" t="s">
        <v>23</v>
      </c>
      <c r="C2733" t="s">
        <v>99</v>
      </c>
      <c r="D2733" t="s">
        <v>33</v>
      </c>
      <c r="E2733" t="s">
        <v>98</v>
      </c>
      <c r="F2733">
        <v>2.0934318832316761E-2</v>
      </c>
      <c r="G2733">
        <v>78</v>
      </c>
      <c r="H2733">
        <v>372593924</v>
      </c>
    </row>
    <row r="2734" spans="1:8" hidden="1" x14ac:dyDescent="0.35">
      <c r="A2734" t="s">
        <v>104</v>
      </c>
      <c r="B2734" t="s">
        <v>23</v>
      </c>
      <c r="C2734" t="s">
        <v>99</v>
      </c>
      <c r="D2734" t="s">
        <v>34</v>
      </c>
      <c r="E2734" t="s">
        <v>95</v>
      </c>
      <c r="F2734" t="s">
        <v>58</v>
      </c>
      <c r="G2734" t="s">
        <v>58</v>
      </c>
      <c r="H2734">
        <v>372593924</v>
      </c>
    </row>
    <row r="2735" spans="1:8" hidden="1" x14ac:dyDescent="0.35">
      <c r="A2735" t="s">
        <v>104</v>
      </c>
      <c r="B2735" t="s">
        <v>23</v>
      </c>
      <c r="C2735" t="s">
        <v>99</v>
      </c>
      <c r="D2735" t="s">
        <v>34</v>
      </c>
      <c r="E2735" t="s">
        <v>96</v>
      </c>
      <c r="F2735" t="s">
        <v>58</v>
      </c>
      <c r="G2735" t="s">
        <v>58</v>
      </c>
      <c r="H2735">
        <v>372593924</v>
      </c>
    </row>
    <row r="2736" spans="1:8" hidden="1" x14ac:dyDescent="0.35">
      <c r="A2736" t="s">
        <v>104</v>
      </c>
      <c r="B2736" t="s">
        <v>23</v>
      </c>
      <c r="C2736" t="s">
        <v>99</v>
      </c>
      <c r="D2736" t="s">
        <v>34</v>
      </c>
      <c r="E2736" t="s">
        <v>97</v>
      </c>
      <c r="F2736">
        <v>4.2942192476547207E-3</v>
      </c>
      <c r="G2736">
        <v>16</v>
      </c>
      <c r="H2736">
        <v>372593924</v>
      </c>
    </row>
    <row r="2737" spans="1:8" hidden="1" x14ac:dyDescent="0.35">
      <c r="A2737" t="s">
        <v>104</v>
      </c>
      <c r="B2737" t="s">
        <v>23</v>
      </c>
      <c r="C2737" t="s">
        <v>99</v>
      </c>
      <c r="D2737" t="s">
        <v>34</v>
      </c>
      <c r="E2737" t="s">
        <v>98</v>
      </c>
      <c r="F2737">
        <v>2.6838870297842001E-3</v>
      </c>
      <c r="G2737">
        <v>10</v>
      </c>
      <c r="H2737">
        <v>372593924</v>
      </c>
    </row>
    <row r="2738" spans="1:8" hidden="1" x14ac:dyDescent="0.35">
      <c r="A2738" t="s">
        <v>104</v>
      </c>
      <c r="B2738" t="s">
        <v>24</v>
      </c>
      <c r="C2738" t="s">
        <v>32</v>
      </c>
      <c r="D2738" t="s">
        <v>32</v>
      </c>
      <c r="E2738" t="s">
        <v>95</v>
      </c>
      <c r="F2738">
        <v>8.9910215497770701E-2</v>
      </c>
      <c r="G2738">
        <v>335</v>
      </c>
      <c r="H2738">
        <v>372593924</v>
      </c>
    </row>
    <row r="2739" spans="1:8" hidden="1" x14ac:dyDescent="0.35">
      <c r="A2739" t="s">
        <v>104</v>
      </c>
      <c r="B2739" t="s">
        <v>24</v>
      </c>
      <c r="C2739" t="s">
        <v>32</v>
      </c>
      <c r="D2739" t="s">
        <v>32</v>
      </c>
      <c r="E2739" t="s">
        <v>96</v>
      </c>
      <c r="F2739">
        <v>9.7961876587123298E-2</v>
      </c>
      <c r="G2739">
        <v>365</v>
      </c>
      <c r="H2739">
        <v>372593924</v>
      </c>
    </row>
    <row r="2740" spans="1:8" hidden="1" x14ac:dyDescent="0.35">
      <c r="A2740" t="s">
        <v>104</v>
      </c>
      <c r="B2740" t="s">
        <v>24</v>
      </c>
      <c r="C2740" t="s">
        <v>32</v>
      </c>
      <c r="D2740" t="s">
        <v>32</v>
      </c>
      <c r="E2740" t="s">
        <v>97</v>
      </c>
      <c r="F2740">
        <v>0.1054767602705191</v>
      </c>
      <c r="G2740">
        <v>393</v>
      </c>
      <c r="H2740">
        <v>372593924</v>
      </c>
    </row>
    <row r="2741" spans="1:8" x14ac:dyDescent="0.35">
      <c r="A2741" t="s">
        <v>104</v>
      </c>
      <c r="B2741" t="s">
        <v>24</v>
      </c>
      <c r="C2741" t="s">
        <v>32</v>
      </c>
      <c r="D2741" t="s">
        <v>32</v>
      </c>
      <c r="E2741" t="s">
        <v>98</v>
      </c>
      <c r="F2741">
        <v>7.8906278675655472E-2</v>
      </c>
      <c r="G2741">
        <v>294</v>
      </c>
      <c r="H2741">
        <v>372593924</v>
      </c>
    </row>
    <row r="2742" spans="1:8" hidden="1" x14ac:dyDescent="0.35">
      <c r="A2742" t="s">
        <v>104</v>
      </c>
      <c r="B2742" t="s">
        <v>24</v>
      </c>
      <c r="C2742" t="s">
        <v>32</v>
      </c>
      <c r="D2742" t="s">
        <v>33</v>
      </c>
      <c r="E2742" t="s">
        <v>95</v>
      </c>
      <c r="F2742">
        <v>8.6152773656072823E-2</v>
      </c>
      <c r="G2742">
        <v>321</v>
      </c>
      <c r="H2742">
        <v>372593924</v>
      </c>
    </row>
    <row r="2743" spans="1:8" hidden="1" x14ac:dyDescent="0.35">
      <c r="A2743" t="s">
        <v>104</v>
      </c>
      <c r="B2743" t="s">
        <v>24</v>
      </c>
      <c r="C2743" t="s">
        <v>32</v>
      </c>
      <c r="D2743" t="s">
        <v>33</v>
      </c>
      <c r="E2743" t="s">
        <v>96</v>
      </c>
      <c r="F2743">
        <v>9.2594102527554914E-2</v>
      </c>
      <c r="G2743">
        <v>345</v>
      </c>
      <c r="H2743">
        <v>372593924</v>
      </c>
    </row>
    <row r="2744" spans="1:8" hidden="1" x14ac:dyDescent="0.35">
      <c r="A2744" t="s">
        <v>104</v>
      </c>
      <c r="B2744" t="s">
        <v>24</v>
      </c>
      <c r="C2744" t="s">
        <v>32</v>
      </c>
      <c r="D2744" t="s">
        <v>33</v>
      </c>
      <c r="E2744" t="s">
        <v>97</v>
      </c>
      <c r="F2744">
        <v>9.8230265290101731E-2</v>
      </c>
      <c r="G2744">
        <v>366</v>
      </c>
      <c r="H2744">
        <v>372593924</v>
      </c>
    </row>
    <row r="2745" spans="1:8" hidden="1" x14ac:dyDescent="0.35">
      <c r="A2745" t="s">
        <v>104</v>
      </c>
      <c r="B2745" t="s">
        <v>24</v>
      </c>
      <c r="C2745" t="s">
        <v>32</v>
      </c>
      <c r="D2745" t="s">
        <v>33</v>
      </c>
      <c r="E2745" t="s">
        <v>98</v>
      </c>
      <c r="F2745">
        <v>7.5954002942892868E-2</v>
      </c>
      <c r="G2745">
        <v>283</v>
      </c>
      <c r="H2745">
        <v>372593924</v>
      </c>
    </row>
    <row r="2746" spans="1:8" hidden="1" x14ac:dyDescent="0.35">
      <c r="A2746" t="s">
        <v>104</v>
      </c>
      <c r="B2746" t="s">
        <v>24</v>
      </c>
      <c r="C2746" t="s">
        <v>32</v>
      </c>
      <c r="D2746" t="s">
        <v>34</v>
      </c>
      <c r="E2746" t="s">
        <v>95</v>
      </c>
      <c r="F2746">
        <v>3.7574418416978801E-3</v>
      </c>
      <c r="G2746">
        <v>14</v>
      </c>
      <c r="H2746">
        <v>372593924</v>
      </c>
    </row>
    <row r="2747" spans="1:8" hidden="1" x14ac:dyDescent="0.35">
      <c r="A2747" t="s">
        <v>104</v>
      </c>
      <c r="B2747" t="s">
        <v>24</v>
      </c>
      <c r="C2747" t="s">
        <v>32</v>
      </c>
      <c r="D2747" t="s">
        <v>34</v>
      </c>
      <c r="E2747" t="s">
        <v>96</v>
      </c>
      <c r="F2747">
        <v>5.3677740595684002E-3</v>
      </c>
      <c r="G2747">
        <v>20</v>
      </c>
      <c r="H2747">
        <v>372593924</v>
      </c>
    </row>
    <row r="2748" spans="1:8" hidden="1" x14ac:dyDescent="0.35">
      <c r="A2748" t="s">
        <v>104</v>
      </c>
      <c r="B2748" t="s">
        <v>24</v>
      </c>
      <c r="C2748" t="s">
        <v>32</v>
      </c>
      <c r="D2748" t="s">
        <v>34</v>
      </c>
      <c r="E2748" t="s">
        <v>97</v>
      </c>
      <c r="F2748">
        <v>7.2464949804173402E-3</v>
      </c>
      <c r="G2748">
        <v>27</v>
      </c>
      <c r="H2748">
        <v>372593924</v>
      </c>
    </row>
    <row r="2749" spans="1:8" hidden="1" x14ac:dyDescent="0.35">
      <c r="A2749" t="s">
        <v>104</v>
      </c>
      <c r="B2749" t="s">
        <v>24</v>
      </c>
      <c r="C2749" t="s">
        <v>32</v>
      </c>
      <c r="D2749" t="s">
        <v>34</v>
      </c>
      <c r="E2749" t="s">
        <v>98</v>
      </c>
      <c r="F2749">
        <v>2.95227573276262E-3</v>
      </c>
      <c r="G2749">
        <v>11</v>
      </c>
      <c r="H2749">
        <v>372593924</v>
      </c>
    </row>
    <row r="2750" spans="1:8" hidden="1" x14ac:dyDescent="0.35">
      <c r="A2750" t="s">
        <v>104</v>
      </c>
      <c r="B2750" t="s">
        <v>24</v>
      </c>
      <c r="C2750" t="s">
        <v>36</v>
      </c>
      <c r="D2750" t="s">
        <v>32</v>
      </c>
      <c r="E2750" t="s">
        <v>95</v>
      </c>
      <c r="F2750">
        <v>1.07355481191368E-2</v>
      </c>
      <c r="G2750">
        <v>40</v>
      </c>
      <c r="H2750">
        <v>372593924</v>
      </c>
    </row>
    <row r="2751" spans="1:8" hidden="1" x14ac:dyDescent="0.35">
      <c r="A2751" t="s">
        <v>104</v>
      </c>
      <c r="B2751" t="s">
        <v>24</v>
      </c>
      <c r="C2751" t="s">
        <v>36</v>
      </c>
      <c r="D2751" t="s">
        <v>32</v>
      </c>
      <c r="E2751" t="s">
        <v>96</v>
      </c>
      <c r="F2751">
        <v>1.234588033700732E-2</v>
      </c>
      <c r="G2751">
        <v>46</v>
      </c>
      <c r="H2751">
        <v>372593924</v>
      </c>
    </row>
    <row r="2752" spans="1:8" hidden="1" x14ac:dyDescent="0.35">
      <c r="A2752" t="s">
        <v>104</v>
      </c>
      <c r="B2752" t="s">
        <v>24</v>
      </c>
      <c r="C2752" t="s">
        <v>36</v>
      </c>
      <c r="D2752" t="s">
        <v>32</v>
      </c>
      <c r="E2752" t="s">
        <v>97</v>
      </c>
      <c r="F2752">
        <v>1.7445265693597299E-2</v>
      </c>
      <c r="G2752">
        <v>65</v>
      </c>
      <c r="H2752">
        <v>372593924</v>
      </c>
    </row>
    <row r="2753" spans="1:8" hidden="1" x14ac:dyDescent="0.35">
      <c r="A2753" t="s">
        <v>104</v>
      </c>
      <c r="B2753" t="s">
        <v>24</v>
      </c>
      <c r="C2753" t="s">
        <v>36</v>
      </c>
      <c r="D2753" t="s">
        <v>32</v>
      </c>
      <c r="E2753" t="s">
        <v>98</v>
      </c>
      <c r="F2753">
        <v>1.4224601257856261E-2</v>
      </c>
      <c r="G2753">
        <v>53</v>
      </c>
      <c r="H2753">
        <v>372593924</v>
      </c>
    </row>
    <row r="2754" spans="1:8" hidden="1" x14ac:dyDescent="0.35">
      <c r="A2754" t="s">
        <v>104</v>
      </c>
      <c r="B2754" t="s">
        <v>24</v>
      </c>
      <c r="C2754" t="s">
        <v>36</v>
      </c>
      <c r="D2754" t="s">
        <v>33</v>
      </c>
      <c r="E2754" t="s">
        <v>95</v>
      </c>
      <c r="F2754">
        <v>1.07355481191368E-2</v>
      </c>
      <c r="G2754">
        <v>40</v>
      </c>
      <c r="H2754">
        <v>372593924</v>
      </c>
    </row>
    <row r="2755" spans="1:8" hidden="1" x14ac:dyDescent="0.35">
      <c r="A2755" t="s">
        <v>104</v>
      </c>
      <c r="B2755" t="s">
        <v>24</v>
      </c>
      <c r="C2755" t="s">
        <v>36</v>
      </c>
      <c r="D2755" t="s">
        <v>33</v>
      </c>
      <c r="E2755" t="s">
        <v>96</v>
      </c>
      <c r="F2755">
        <v>1.180910293105048E-2</v>
      </c>
      <c r="G2755">
        <v>44</v>
      </c>
      <c r="H2755">
        <v>372593924</v>
      </c>
    </row>
    <row r="2756" spans="1:8" hidden="1" x14ac:dyDescent="0.35">
      <c r="A2756" t="s">
        <v>104</v>
      </c>
      <c r="B2756" t="s">
        <v>24</v>
      </c>
      <c r="C2756" t="s">
        <v>36</v>
      </c>
      <c r="D2756" t="s">
        <v>33</v>
      </c>
      <c r="E2756" t="s">
        <v>97</v>
      </c>
      <c r="F2756">
        <v>1.61033221787052E-2</v>
      </c>
      <c r="G2756">
        <v>60</v>
      </c>
      <c r="H2756">
        <v>372593924</v>
      </c>
    </row>
    <row r="2757" spans="1:8" hidden="1" x14ac:dyDescent="0.35">
      <c r="A2757" t="s">
        <v>104</v>
      </c>
      <c r="B2757" t="s">
        <v>24</v>
      </c>
      <c r="C2757" t="s">
        <v>36</v>
      </c>
      <c r="D2757" t="s">
        <v>33</v>
      </c>
      <c r="E2757" t="s">
        <v>98</v>
      </c>
      <c r="F2757">
        <v>1.3956212554877841E-2</v>
      </c>
      <c r="G2757">
        <v>52</v>
      </c>
      <c r="H2757">
        <v>372593924</v>
      </c>
    </row>
    <row r="2758" spans="1:8" hidden="1" x14ac:dyDescent="0.35">
      <c r="A2758" t="s">
        <v>104</v>
      </c>
      <c r="B2758" t="s">
        <v>24</v>
      </c>
      <c r="C2758" t="s">
        <v>36</v>
      </c>
      <c r="D2758" t="s">
        <v>34</v>
      </c>
      <c r="E2758" t="s">
        <v>95</v>
      </c>
      <c r="F2758" t="s">
        <v>58</v>
      </c>
      <c r="G2758" t="s">
        <v>58</v>
      </c>
      <c r="H2758">
        <v>372593924</v>
      </c>
    </row>
    <row r="2759" spans="1:8" hidden="1" x14ac:dyDescent="0.35">
      <c r="A2759" t="s">
        <v>104</v>
      </c>
      <c r="B2759" t="s">
        <v>24</v>
      </c>
      <c r="C2759" t="s">
        <v>36</v>
      </c>
      <c r="D2759" t="s">
        <v>34</v>
      </c>
      <c r="E2759" t="s">
        <v>96</v>
      </c>
      <c r="F2759" t="s">
        <v>58</v>
      </c>
      <c r="G2759" t="s">
        <v>58</v>
      </c>
      <c r="H2759">
        <v>372593924</v>
      </c>
    </row>
    <row r="2760" spans="1:8" hidden="1" x14ac:dyDescent="0.35">
      <c r="A2760" t="s">
        <v>104</v>
      </c>
      <c r="B2760" t="s">
        <v>24</v>
      </c>
      <c r="C2760" t="s">
        <v>36</v>
      </c>
      <c r="D2760" t="s">
        <v>34</v>
      </c>
      <c r="E2760" t="s">
        <v>97</v>
      </c>
      <c r="F2760" t="s">
        <v>58</v>
      </c>
      <c r="G2760" t="s">
        <v>58</v>
      </c>
      <c r="H2760">
        <v>372593924</v>
      </c>
    </row>
    <row r="2761" spans="1:8" hidden="1" x14ac:dyDescent="0.35">
      <c r="A2761" t="s">
        <v>104</v>
      </c>
      <c r="B2761" t="s">
        <v>24</v>
      </c>
      <c r="C2761" t="s">
        <v>36</v>
      </c>
      <c r="D2761" t="s">
        <v>34</v>
      </c>
      <c r="E2761" t="s">
        <v>98</v>
      </c>
      <c r="F2761" t="s">
        <v>58</v>
      </c>
      <c r="G2761" t="s">
        <v>58</v>
      </c>
      <c r="H2761">
        <v>372593924</v>
      </c>
    </row>
    <row r="2762" spans="1:8" hidden="1" x14ac:dyDescent="0.35">
      <c r="A2762" t="s">
        <v>104</v>
      </c>
      <c r="B2762" t="s">
        <v>24</v>
      </c>
      <c r="C2762" t="s">
        <v>35</v>
      </c>
      <c r="D2762" t="s">
        <v>32</v>
      </c>
      <c r="E2762" t="s">
        <v>95</v>
      </c>
      <c r="F2762">
        <v>5.3409351892705577E-2</v>
      </c>
      <c r="G2762">
        <v>199</v>
      </c>
      <c r="H2762">
        <v>372593924</v>
      </c>
    </row>
    <row r="2763" spans="1:8" hidden="1" x14ac:dyDescent="0.35">
      <c r="A2763" t="s">
        <v>104</v>
      </c>
      <c r="B2763" t="s">
        <v>24</v>
      </c>
      <c r="C2763" t="s">
        <v>35</v>
      </c>
      <c r="D2763" t="s">
        <v>32</v>
      </c>
      <c r="E2763" t="s">
        <v>96</v>
      </c>
      <c r="F2763">
        <v>5.6093238922489783E-2</v>
      </c>
      <c r="G2763">
        <v>209</v>
      </c>
      <c r="H2763">
        <v>372593924</v>
      </c>
    </row>
    <row r="2764" spans="1:8" hidden="1" x14ac:dyDescent="0.35">
      <c r="A2764" t="s">
        <v>104</v>
      </c>
      <c r="B2764" t="s">
        <v>24</v>
      </c>
      <c r="C2764" t="s">
        <v>35</v>
      </c>
      <c r="D2764" t="s">
        <v>32</v>
      </c>
      <c r="E2764" t="s">
        <v>97</v>
      </c>
      <c r="F2764">
        <v>6.146101298205818E-2</v>
      </c>
      <c r="G2764">
        <v>229</v>
      </c>
      <c r="H2764">
        <v>372593924</v>
      </c>
    </row>
    <row r="2765" spans="1:8" hidden="1" x14ac:dyDescent="0.35">
      <c r="A2765" t="s">
        <v>104</v>
      </c>
      <c r="B2765" t="s">
        <v>24</v>
      </c>
      <c r="C2765" t="s">
        <v>35</v>
      </c>
      <c r="D2765" t="s">
        <v>32</v>
      </c>
      <c r="E2765" t="s">
        <v>98</v>
      </c>
      <c r="F2765">
        <v>4.4820913397396141E-2</v>
      </c>
      <c r="G2765">
        <v>167</v>
      </c>
      <c r="H2765">
        <v>372593924</v>
      </c>
    </row>
    <row r="2766" spans="1:8" hidden="1" x14ac:dyDescent="0.35">
      <c r="A2766" t="s">
        <v>104</v>
      </c>
      <c r="B2766" t="s">
        <v>24</v>
      </c>
      <c r="C2766" t="s">
        <v>35</v>
      </c>
      <c r="D2766" t="s">
        <v>33</v>
      </c>
      <c r="E2766" t="s">
        <v>95</v>
      </c>
      <c r="F2766">
        <v>5.0188687456964538E-2</v>
      </c>
      <c r="G2766">
        <v>187</v>
      </c>
      <c r="H2766">
        <v>372593924</v>
      </c>
    </row>
    <row r="2767" spans="1:8" hidden="1" x14ac:dyDescent="0.35">
      <c r="A2767" t="s">
        <v>104</v>
      </c>
      <c r="B2767" t="s">
        <v>24</v>
      </c>
      <c r="C2767" t="s">
        <v>35</v>
      </c>
      <c r="D2767" t="s">
        <v>33</v>
      </c>
      <c r="E2767" t="s">
        <v>96</v>
      </c>
      <c r="F2767">
        <v>5.3677740595683997E-2</v>
      </c>
      <c r="G2767">
        <v>200</v>
      </c>
      <c r="H2767">
        <v>372593924</v>
      </c>
    </row>
    <row r="2768" spans="1:8" hidden="1" x14ac:dyDescent="0.35">
      <c r="A2768" t="s">
        <v>104</v>
      </c>
      <c r="B2768" t="s">
        <v>24</v>
      </c>
      <c r="C2768" t="s">
        <v>35</v>
      </c>
      <c r="D2768" t="s">
        <v>33</v>
      </c>
      <c r="E2768" t="s">
        <v>97</v>
      </c>
      <c r="F2768">
        <v>5.7971959843338722E-2</v>
      </c>
      <c r="G2768">
        <v>216</v>
      </c>
      <c r="H2768">
        <v>372593924</v>
      </c>
    </row>
    <row r="2769" spans="1:8" hidden="1" x14ac:dyDescent="0.35">
      <c r="A2769" t="s">
        <v>104</v>
      </c>
      <c r="B2769" t="s">
        <v>24</v>
      </c>
      <c r="C2769" t="s">
        <v>35</v>
      </c>
      <c r="D2769" t="s">
        <v>33</v>
      </c>
      <c r="E2769" t="s">
        <v>98</v>
      </c>
      <c r="F2769">
        <v>4.3210581179525621E-2</v>
      </c>
      <c r="G2769">
        <v>161</v>
      </c>
      <c r="H2769">
        <v>372593924</v>
      </c>
    </row>
    <row r="2770" spans="1:8" hidden="1" x14ac:dyDescent="0.35">
      <c r="A2770" t="s">
        <v>104</v>
      </c>
      <c r="B2770" t="s">
        <v>24</v>
      </c>
      <c r="C2770" t="s">
        <v>35</v>
      </c>
      <c r="D2770" t="s">
        <v>34</v>
      </c>
      <c r="E2770" t="s">
        <v>95</v>
      </c>
      <c r="F2770">
        <v>3.2206644357410399E-3</v>
      </c>
      <c r="G2770">
        <v>12</v>
      </c>
      <c r="H2770">
        <v>372593924</v>
      </c>
    </row>
    <row r="2771" spans="1:8" hidden="1" x14ac:dyDescent="0.35">
      <c r="A2771" t="s">
        <v>104</v>
      </c>
      <c r="B2771" t="s">
        <v>24</v>
      </c>
      <c r="C2771" t="s">
        <v>35</v>
      </c>
      <c r="D2771" t="s">
        <v>34</v>
      </c>
      <c r="E2771" t="s">
        <v>96</v>
      </c>
      <c r="F2771" t="s">
        <v>58</v>
      </c>
      <c r="G2771" t="s">
        <v>58</v>
      </c>
      <c r="H2771">
        <v>372593924</v>
      </c>
    </row>
    <row r="2772" spans="1:8" hidden="1" x14ac:dyDescent="0.35">
      <c r="A2772" t="s">
        <v>104</v>
      </c>
      <c r="B2772" t="s">
        <v>24</v>
      </c>
      <c r="C2772" t="s">
        <v>35</v>
      </c>
      <c r="D2772" t="s">
        <v>34</v>
      </c>
      <c r="E2772" t="s">
        <v>97</v>
      </c>
      <c r="F2772">
        <v>3.4890531387194602E-3</v>
      </c>
      <c r="G2772">
        <v>13</v>
      </c>
      <c r="H2772">
        <v>372593924</v>
      </c>
    </row>
    <row r="2773" spans="1:8" hidden="1" x14ac:dyDescent="0.35">
      <c r="A2773" t="s">
        <v>104</v>
      </c>
      <c r="B2773" t="s">
        <v>24</v>
      </c>
      <c r="C2773" t="s">
        <v>35</v>
      </c>
      <c r="D2773" t="s">
        <v>34</v>
      </c>
      <c r="E2773" t="s">
        <v>98</v>
      </c>
      <c r="F2773" t="s">
        <v>58</v>
      </c>
      <c r="G2773" t="s">
        <v>58</v>
      </c>
      <c r="H2773">
        <v>372593924</v>
      </c>
    </row>
    <row r="2774" spans="1:8" hidden="1" x14ac:dyDescent="0.35">
      <c r="A2774" t="s">
        <v>104</v>
      </c>
      <c r="B2774" t="s">
        <v>24</v>
      </c>
      <c r="C2774" t="s">
        <v>99</v>
      </c>
      <c r="D2774" t="s">
        <v>32</v>
      </c>
      <c r="E2774" t="s">
        <v>95</v>
      </c>
      <c r="F2774">
        <v>2.5765315485928319E-2</v>
      </c>
      <c r="G2774">
        <v>96</v>
      </c>
      <c r="H2774">
        <v>372593924</v>
      </c>
    </row>
    <row r="2775" spans="1:8" hidden="1" x14ac:dyDescent="0.35">
      <c r="A2775" t="s">
        <v>104</v>
      </c>
      <c r="B2775" t="s">
        <v>24</v>
      </c>
      <c r="C2775" t="s">
        <v>99</v>
      </c>
      <c r="D2775" t="s">
        <v>32</v>
      </c>
      <c r="E2775" t="s">
        <v>96</v>
      </c>
      <c r="F2775">
        <v>2.9522757327626201E-2</v>
      </c>
      <c r="G2775">
        <v>110</v>
      </c>
      <c r="H2775">
        <v>372593924</v>
      </c>
    </row>
    <row r="2776" spans="1:8" hidden="1" x14ac:dyDescent="0.35">
      <c r="A2776" t="s">
        <v>104</v>
      </c>
      <c r="B2776" t="s">
        <v>24</v>
      </c>
      <c r="C2776" t="s">
        <v>99</v>
      </c>
      <c r="D2776" t="s">
        <v>32</v>
      </c>
      <c r="E2776" t="s">
        <v>97</v>
      </c>
      <c r="F2776">
        <v>2.6570481594863578E-2</v>
      </c>
      <c r="G2776">
        <v>99</v>
      </c>
      <c r="H2776">
        <v>372593924</v>
      </c>
    </row>
    <row r="2777" spans="1:8" hidden="1" x14ac:dyDescent="0.35">
      <c r="A2777" t="s">
        <v>104</v>
      </c>
      <c r="B2777" t="s">
        <v>24</v>
      </c>
      <c r="C2777" t="s">
        <v>99</v>
      </c>
      <c r="D2777" t="s">
        <v>32</v>
      </c>
      <c r="E2777" t="s">
        <v>98</v>
      </c>
      <c r="F2777">
        <v>1.9860764020403082E-2</v>
      </c>
      <c r="G2777">
        <v>74</v>
      </c>
      <c r="H2777">
        <v>372593924</v>
      </c>
    </row>
    <row r="2778" spans="1:8" hidden="1" x14ac:dyDescent="0.35">
      <c r="A2778" t="s">
        <v>104</v>
      </c>
      <c r="B2778" t="s">
        <v>24</v>
      </c>
      <c r="C2778" t="s">
        <v>99</v>
      </c>
      <c r="D2778" t="s">
        <v>33</v>
      </c>
      <c r="E2778" t="s">
        <v>95</v>
      </c>
      <c r="F2778">
        <v>2.5228538079971479E-2</v>
      </c>
      <c r="G2778">
        <v>94</v>
      </c>
      <c r="H2778">
        <v>372593924</v>
      </c>
    </row>
    <row r="2779" spans="1:8" hidden="1" x14ac:dyDescent="0.35">
      <c r="A2779" t="s">
        <v>104</v>
      </c>
      <c r="B2779" t="s">
        <v>24</v>
      </c>
      <c r="C2779" t="s">
        <v>99</v>
      </c>
      <c r="D2779" t="s">
        <v>33</v>
      </c>
      <c r="E2779" t="s">
        <v>96</v>
      </c>
      <c r="F2779">
        <v>2.7107259000820422E-2</v>
      </c>
      <c r="G2779">
        <v>101</v>
      </c>
      <c r="H2779">
        <v>372593924</v>
      </c>
    </row>
    <row r="2780" spans="1:8" hidden="1" x14ac:dyDescent="0.35">
      <c r="A2780" t="s">
        <v>104</v>
      </c>
      <c r="B2780" t="s">
        <v>24</v>
      </c>
      <c r="C2780" t="s">
        <v>99</v>
      </c>
      <c r="D2780" t="s">
        <v>33</v>
      </c>
      <c r="E2780" t="s">
        <v>97</v>
      </c>
      <c r="F2780">
        <v>2.41549832680578E-2</v>
      </c>
      <c r="G2780">
        <v>90</v>
      </c>
      <c r="H2780">
        <v>372593924</v>
      </c>
    </row>
    <row r="2781" spans="1:8" hidden="1" x14ac:dyDescent="0.35">
      <c r="A2781" t="s">
        <v>104</v>
      </c>
      <c r="B2781" t="s">
        <v>24</v>
      </c>
      <c r="C2781" t="s">
        <v>99</v>
      </c>
      <c r="D2781" t="s">
        <v>33</v>
      </c>
      <c r="E2781" t="s">
        <v>98</v>
      </c>
      <c r="F2781">
        <v>1.8787209208489399E-2</v>
      </c>
      <c r="G2781">
        <v>70</v>
      </c>
      <c r="H2781">
        <v>372593924</v>
      </c>
    </row>
    <row r="2782" spans="1:8" hidden="1" x14ac:dyDescent="0.35">
      <c r="A2782" t="s">
        <v>104</v>
      </c>
      <c r="B2782" t="s">
        <v>24</v>
      </c>
      <c r="C2782" t="s">
        <v>99</v>
      </c>
      <c r="D2782" t="s">
        <v>34</v>
      </c>
      <c r="E2782" t="s">
        <v>95</v>
      </c>
      <c r="F2782" t="s">
        <v>58</v>
      </c>
      <c r="G2782" t="s">
        <v>58</v>
      </c>
      <c r="H2782">
        <v>372593924</v>
      </c>
    </row>
    <row r="2783" spans="1:8" hidden="1" x14ac:dyDescent="0.35">
      <c r="A2783" t="s">
        <v>104</v>
      </c>
      <c r="B2783" t="s">
        <v>24</v>
      </c>
      <c r="C2783" t="s">
        <v>99</v>
      </c>
      <c r="D2783" t="s">
        <v>34</v>
      </c>
      <c r="E2783" t="s">
        <v>96</v>
      </c>
      <c r="F2783" t="s">
        <v>58</v>
      </c>
      <c r="G2783" t="s">
        <v>58</v>
      </c>
      <c r="H2783">
        <v>372593924</v>
      </c>
    </row>
    <row r="2784" spans="1:8" hidden="1" x14ac:dyDescent="0.35">
      <c r="A2784" t="s">
        <v>104</v>
      </c>
      <c r="B2784" t="s">
        <v>24</v>
      </c>
      <c r="C2784" t="s">
        <v>99</v>
      </c>
      <c r="D2784" t="s">
        <v>34</v>
      </c>
      <c r="E2784" t="s">
        <v>97</v>
      </c>
      <c r="F2784" t="s">
        <v>58</v>
      </c>
      <c r="G2784" t="s">
        <v>58</v>
      </c>
      <c r="H2784">
        <v>372593924</v>
      </c>
    </row>
    <row r="2785" spans="1:8" hidden="1" x14ac:dyDescent="0.35">
      <c r="A2785" t="s">
        <v>104</v>
      </c>
      <c r="B2785" t="s">
        <v>24</v>
      </c>
      <c r="C2785" t="s">
        <v>99</v>
      </c>
      <c r="D2785" t="s">
        <v>34</v>
      </c>
      <c r="E2785" t="s">
        <v>98</v>
      </c>
      <c r="F2785" t="s">
        <v>58</v>
      </c>
      <c r="G2785" t="s">
        <v>58</v>
      </c>
      <c r="H2785">
        <v>372593924</v>
      </c>
    </row>
    <row r="2786" spans="1:8" hidden="1" x14ac:dyDescent="0.35">
      <c r="A2786" t="s">
        <v>104</v>
      </c>
      <c r="B2786" t="s">
        <v>25</v>
      </c>
      <c r="C2786" t="s">
        <v>32</v>
      </c>
      <c r="D2786" t="s">
        <v>32</v>
      </c>
      <c r="E2786" t="s">
        <v>95</v>
      </c>
      <c r="F2786">
        <v>7.165978369523815E-2</v>
      </c>
      <c r="G2786">
        <v>267</v>
      </c>
      <c r="H2786">
        <v>372593924</v>
      </c>
    </row>
    <row r="2787" spans="1:8" hidden="1" x14ac:dyDescent="0.35">
      <c r="A2787" t="s">
        <v>104</v>
      </c>
      <c r="B2787" t="s">
        <v>25</v>
      </c>
      <c r="C2787" t="s">
        <v>32</v>
      </c>
      <c r="D2787" t="s">
        <v>32</v>
      </c>
      <c r="E2787" t="s">
        <v>96</v>
      </c>
      <c r="F2787">
        <v>8.4005664032245464E-2</v>
      </c>
      <c r="G2787">
        <v>313</v>
      </c>
      <c r="H2787">
        <v>372593924</v>
      </c>
    </row>
    <row r="2788" spans="1:8" hidden="1" x14ac:dyDescent="0.35">
      <c r="A2788" t="s">
        <v>104</v>
      </c>
      <c r="B2788" t="s">
        <v>25</v>
      </c>
      <c r="C2788" t="s">
        <v>32</v>
      </c>
      <c r="D2788" t="s">
        <v>32</v>
      </c>
      <c r="E2788" t="s">
        <v>97</v>
      </c>
      <c r="F2788">
        <v>9.9035431399036977E-2</v>
      </c>
      <c r="G2788">
        <v>369</v>
      </c>
      <c r="H2788">
        <v>372593924</v>
      </c>
    </row>
    <row r="2789" spans="1:8" x14ac:dyDescent="0.35">
      <c r="A2789" t="s">
        <v>104</v>
      </c>
      <c r="B2789" t="s">
        <v>25</v>
      </c>
      <c r="C2789" t="s">
        <v>32</v>
      </c>
      <c r="D2789" t="s">
        <v>32</v>
      </c>
      <c r="E2789" t="s">
        <v>98</v>
      </c>
      <c r="F2789">
        <v>9.178893641861964E-2</v>
      </c>
      <c r="G2789">
        <v>342</v>
      </c>
      <c r="H2789">
        <v>372593924</v>
      </c>
    </row>
    <row r="2790" spans="1:8" hidden="1" x14ac:dyDescent="0.35">
      <c r="A2790" t="s">
        <v>104</v>
      </c>
      <c r="B2790" t="s">
        <v>25</v>
      </c>
      <c r="C2790" t="s">
        <v>32</v>
      </c>
      <c r="D2790" t="s">
        <v>33</v>
      </c>
      <c r="E2790" t="s">
        <v>95</v>
      </c>
      <c r="F2790">
        <v>7.0317840180346036E-2</v>
      </c>
      <c r="G2790">
        <v>262</v>
      </c>
      <c r="H2790">
        <v>372593924</v>
      </c>
    </row>
    <row r="2791" spans="1:8" hidden="1" x14ac:dyDescent="0.35">
      <c r="A2791" t="s">
        <v>104</v>
      </c>
      <c r="B2791" t="s">
        <v>25</v>
      </c>
      <c r="C2791" t="s">
        <v>32</v>
      </c>
      <c r="D2791" t="s">
        <v>33</v>
      </c>
      <c r="E2791" t="s">
        <v>96</v>
      </c>
      <c r="F2791">
        <v>8.0248222190547586E-2</v>
      </c>
      <c r="G2791">
        <v>299</v>
      </c>
      <c r="H2791">
        <v>372593924</v>
      </c>
    </row>
    <row r="2792" spans="1:8" hidden="1" x14ac:dyDescent="0.35">
      <c r="A2792" t="s">
        <v>104</v>
      </c>
      <c r="B2792" t="s">
        <v>25</v>
      </c>
      <c r="C2792" t="s">
        <v>32</v>
      </c>
      <c r="D2792" t="s">
        <v>33</v>
      </c>
      <c r="E2792" t="s">
        <v>97</v>
      </c>
      <c r="F2792">
        <v>9.339926863649016E-2</v>
      </c>
      <c r="G2792">
        <v>348</v>
      </c>
      <c r="H2792">
        <v>372593924</v>
      </c>
    </row>
    <row r="2793" spans="1:8" hidden="1" x14ac:dyDescent="0.35">
      <c r="A2793" t="s">
        <v>104</v>
      </c>
      <c r="B2793" t="s">
        <v>25</v>
      </c>
      <c r="C2793" t="s">
        <v>32</v>
      </c>
      <c r="D2793" t="s">
        <v>33</v>
      </c>
      <c r="E2793" t="s">
        <v>98</v>
      </c>
      <c r="F2793">
        <v>9.0715381606705961E-2</v>
      </c>
      <c r="G2793">
        <v>338</v>
      </c>
      <c r="H2793">
        <v>372593924</v>
      </c>
    </row>
    <row r="2794" spans="1:8" hidden="1" x14ac:dyDescent="0.35">
      <c r="A2794" t="s">
        <v>104</v>
      </c>
      <c r="B2794" t="s">
        <v>25</v>
      </c>
      <c r="C2794" t="s">
        <v>32</v>
      </c>
      <c r="D2794" t="s">
        <v>34</v>
      </c>
      <c r="E2794" t="s">
        <v>95</v>
      </c>
      <c r="F2794" t="s">
        <v>58</v>
      </c>
      <c r="G2794" t="s">
        <v>58</v>
      </c>
      <c r="H2794">
        <v>372593924</v>
      </c>
    </row>
    <row r="2795" spans="1:8" hidden="1" x14ac:dyDescent="0.35">
      <c r="A2795" t="s">
        <v>104</v>
      </c>
      <c r="B2795" t="s">
        <v>25</v>
      </c>
      <c r="C2795" t="s">
        <v>32</v>
      </c>
      <c r="D2795" t="s">
        <v>34</v>
      </c>
      <c r="E2795" t="s">
        <v>96</v>
      </c>
      <c r="F2795">
        <v>3.7574418416978801E-3</v>
      </c>
      <c r="G2795">
        <v>14</v>
      </c>
      <c r="H2795">
        <v>372593924</v>
      </c>
    </row>
    <row r="2796" spans="1:8" hidden="1" x14ac:dyDescent="0.35">
      <c r="A2796" t="s">
        <v>104</v>
      </c>
      <c r="B2796" t="s">
        <v>25</v>
      </c>
      <c r="C2796" t="s">
        <v>32</v>
      </c>
      <c r="D2796" t="s">
        <v>34</v>
      </c>
      <c r="E2796" t="s">
        <v>97</v>
      </c>
      <c r="F2796">
        <v>5.6361627625468201E-3</v>
      </c>
      <c r="G2796">
        <v>21</v>
      </c>
      <c r="H2796">
        <v>372593924</v>
      </c>
    </row>
    <row r="2797" spans="1:8" hidden="1" x14ac:dyDescent="0.35">
      <c r="A2797" t="s">
        <v>104</v>
      </c>
      <c r="B2797" t="s">
        <v>25</v>
      </c>
      <c r="C2797" t="s">
        <v>32</v>
      </c>
      <c r="D2797" t="s">
        <v>34</v>
      </c>
      <c r="E2797" t="s">
        <v>98</v>
      </c>
      <c r="F2797" t="s">
        <v>58</v>
      </c>
      <c r="G2797" t="s">
        <v>58</v>
      </c>
      <c r="H2797">
        <v>372593924</v>
      </c>
    </row>
    <row r="2798" spans="1:8" hidden="1" x14ac:dyDescent="0.35">
      <c r="A2798" t="s">
        <v>104</v>
      </c>
      <c r="B2798" t="s">
        <v>25</v>
      </c>
      <c r="C2798" t="s">
        <v>36</v>
      </c>
      <c r="D2798" t="s">
        <v>32</v>
      </c>
      <c r="E2798" t="s">
        <v>95</v>
      </c>
      <c r="F2798">
        <v>8.3200497923310197E-3</v>
      </c>
      <c r="G2798">
        <v>31</v>
      </c>
      <c r="H2798">
        <v>372593924</v>
      </c>
    </row>
    <row r="2799" spans="1:8" hidden="1" x14ac:dyDescent="0.35">
      <c r="A2799" t="s">
        <v>104</v>
      </c>
      <c r="B2799" t="s">
        <v>25</v>
      </c>
      <c r="C2799" t="s">
        <v>36</v>
      </c>
      <c r="D2799" t="s">
        <v>32</v>
      </c>
      <c r="E2799" t="s">
        <v>96</v>
      </c>
      <c r="F2799">
        <v>9.1252159012662811E-3</v>
      </c>
      <c r="G2799">
        <v>34</v>
      </c>
      <c r="H2799">
        <v>372593924</v>
      </c>
    </row>
    <row r="2800" spans="1:8" hidden="1" x14ac:dyDescent="0.35">
      <c r="A2800" t="s">
        <v>104</v>
      </c>
      <c r="B2800" t="s">
        <v>25</v>
      </c>
      <c r="C2800" t="s">
        <v>36</v>
      </c>
      <c r="D2800" t="s">
        <v>32</v>
      </c>
      <c r="E2800" t="s">
        <v>97</v>
      </c>
      <c r="F2800">
        <v>1.3419435148920999E-2</v>
      </c>
      <c r="G2800">
        <v>50</v>
      </c>
      <c r="H2800">
        <v>372593924</v>
      </c>
    </row>
    <row r="2801" spans="1:8" hidden="1" x14ac:dyDescent="0.35">
      <c r="A2801" t="s">
        <v>104</v>
      </c>
      <c r="B2801" t="s">
        <v>25</v>
      </c>
      <c r="C2801" t="s">
        <v>36</v>
      </c>
      <c r="D2801" t="s">
        <v>32</v>
      </c>
      <c r="E2801" t="s">
        <v>98</v>
      </c>
      <c r="F2801">
        <v>1.127232552509364E-2</v>
      </c>
      <c r="G2801">
        <v>42</v>
      </c>
      <c r="H2801">
        <v>372593924</v>
      </c>
    </row>
    <row r="2802" spans="1:8" hidden="1" x14ac:dyDescent="0.35">
      <c r="A2802" t="s">
        <v>104</v>
      </c>
      <c r="B2802" t="s">
        <v>25</v>
      </c>
      <c r="C2802" t="s">
        <v>36</v>
      </c>
      <c r="D2802" t="s">
        <v>33</v>
      </c>
      <c r="E2802" t="s">
        <v>95</v>
      </c>
      <c r="F2802">
        <v>7.7832723863741808E-3</v>
      </c>
      <c r="G2802">
        <v>29</v>
      </c>
      <c r="H2802">
        <v>372593924</v>
      </c>
    </row>
    <row r="2803" spans="1:8" hidden="1" x14ac:dyDescent="0.35">
      <c r="A2803" t="s">
        <v>104</v>
      </c>
      <c r="B2803" t="s">
        <v>25</v>
      </c>
      <c r="C2803" t="s">
        <v>36</v>
      </c>
      <c r="D2803" t="s">
        <v>33</v>
      </c>
      <c r="E2803" t="s">
        <v>96</v>
      </c>
      <c r="F2803">
        <v>9.1252159012662811E-3</v>
      </c>
      <c r="G2803">
        <v>34</v>
      </c>
      <c r="H2803">
        <v>372593924</v>
      </c>
    </row>
    <row r="2804" spans="1:8" hidden="1" x14ac:dyDescent="0.35">
      <c r="A2804" t="s">
        <v>104</v>
      </c>
      <c r="B2804" t="s">
        <v>25</v>
      </c>
      <c r="C2804" t="s">
        <v>36</v>
      </c>
      <c r="D2804" t="s">
        <v>33</v>
      </c>
      <c r="E2804" t="s">
        <v>97</v>
      </c>
      <c r="F2804">
        <v>1.3151046445942579E-2</v>
      </c>
      <c r="G2804">
        <v>49</v>
      </c>
      <c r="H2804">
        <v>372593924</v>
      </c>
    </row>
    <row r="2805" spans="1:8" hidden="1" x14ac:dyDescent="0.35">
      <c r="A2805" t="s">
        <v>104</v>
      </c>
      <c r="B2805" t="s">
        <v>25</v>
      </c>
      <c r="C2805" t="s">
        <v>36</v>
      </c>
      <c r="D2805" t="s">
        <v>33</v>
      </c>
      <c r="E2805" t="s">
        <v>98</v>
      </c>
      <c r="F2805">
        <v>1.127232552509364E-2</v>
      </c>
      <c r="G2805">
        <v>42</v>
      </c>
      <c r="H2805">
        <v>372593924</v>
      </c>
    </row>
    <row r="2806" spans="1:8" hidden="1" x14ac:dyDescent="0.35">
      <c r="A2806" t="s">
        <v>104</v>
      </c>
      <c r="B2806" t="s">
        <v>25</v>
      </c>
      <c r="C2806" t="s">
        <v>36</v>
      </c>
      <c r="D2806" t="s">
        <v>34</v>
      </c>
      <c r="E2806" t="s">
        <v>95</v>
      </c>
      <c r="F2806" t="s">
        <v>58</v>
      </c>
      <c r="G2806" t="s">
        <v>58</v>
      </c>
      <c r="H2806">
        <v>372593924</v>
      </c>
    </row>
    <row r="2807" spans="1:8" hidden="1" x14ac:dyDescent="0.35">
      <c r="A2807" t="s">
        <v>104</v>
      </c>
      <c r="B2807" t="s">
        <v>25</v>
      </c>
      <c r="C2807" t="s">
        <v>36</v>
      </c>
      <c r="D2807" t="s">
        <v>34</v>
      </c>
      <c r="E2807" t="s">
        <v>96</v>
      </c>
      <c r="F2807" t="s">
        <v>58</v>
      </c>
      <c r="G2807" t="s">
        <v>58</v>
      </c>
      <c r="H2807">
        <v>372593924</v>
      </c>
    </row>
    <row r="2808" spans="1:8" hidden="1" x14ac:dyDescent="0.35">
      <c r="A2808" t="s">
        <v>104</v>
      </c>
      <c r="B2808" t="s">
        <v>25</v>
      </c>
      <c r="C2808" t="s">
        <v>36</v>
      </c>
      <c r="D2808" t="s">
        <v>34</v>
      </c>
      <c r="E2808" t="s">
        <v>97</v>
      </c>
      <c r="F2808" t="s">
        <v>58</v>
      </c>
      <c r="G2808" t="s">
        <v>58</v>
      </c>
      <c r="H2808">
        <v>372593924</v>
      </c>
    </row>
    <row r="2809" spans="1:8" hidden="1" x14ac:dyDescent="0.35">
      <c r="A2809" t="s">
        <v>104</v>
      </c>
      <c r="B2809" t="s">
        <v>25</v>
      </c>
      <c r="C2809" t="s">
        <v>36</v>
      </c>
      <c r="D2809" t="s">
        <v>34</v>
      </c>
      <c r="E2809" t="s">
        <v>98</v>
      </c>
      <c r="F2809" t="s">
        <v>58</v>
      </c>
      <c r="G2809" t="s">
        <v>58</v>
      </c>
      <c r="H2809">
        <v>372593924</v>
      </c>
    </row>
    <row r="2810" spans="1:8" hidden="1" x14ac:dyDescent="0.35">
      <c r="A2810" t="s">
        <v>104</v>
      </c>
      <c r="B2810" t="s">
        <v>25</v>
      </c>
      <c r="C2810" t="s">
        <v>35</v>
      </c>
      <c r="D2810" t="s">
        <v>32</v>
      </c>
      <c r="E2810" t="s">
        <v>95</v>
      </c>
      <c r="F2810">
        <v>4.56260795063314E-2</v>
      </c>
      <c r="G2810">
        <v>170</v>
      </c>
      <c r="H2810">
        <v>372593924</v>
      </c>
    </row>
    <row r="2811" spans="1:8" hidden="1" x14ac:dyDescent="0.35">
      <c r="A2811" t="s">
        <v>104</v>
      </c>
      <c r="B2811" t="s">
        <v>25</v>
      </c>
      <c r="C2811" t="s">
        <v>35</v>
      </c>
      <c r="D2811" t="s">
        <v>32</v>
      </c>
      <c r="E2811" t="s">
        <v>96</v>
      </c>
      <c r="F2811">
        <v>5.5288072813554523E-2</v>
      </c>
      <c r="G2811">
        <v>206</v>
      </c>
      <c r="H2811">
        <v>372593924</v>
      </c>
    </row>
    <row r="2812" spans="1:8" hidden="1" x14ac:dyDescent="0.35">
      <c r="A2812" t="s">
        <v>104</v>
      </c>
      <c r="B2812" t="s">
        <v>25</v>
      </c>
      <c r="C2812" t="s">
        <v>35</v>
      </c>
      <c r="D2812" t="s">
        <v>32</v>
      </c>
      <c r="E2812" t="s">
        <v>97</v>
      </c>
      <c r="F2812">
        <v>6.17294016850366E-2</v>
      </c>
      <c r="G2812">
        <v>230</v>
      </c>
      <c r="H2812">
        <v>372593924</v>
      </c>
    </row>
    <row r="2813" spans="1:8" hidden="1" x14ac:dyDescent="0.35">
      <c r="A2813" t="s">
        <v>104</v>
      </c>
      <c r="B2813" t="s">
        <v>25</v>
      </c>
      <c r="C2813" t="s">
        <v>35</v>
      </c>
      <c r="D2813" t="s">
        <v>32</v>
      </c>
      <c r="E2813" t="s">
        <v>98</v>
      </c>
      <c r="F2813">
        <v>5.3946129298662417E-2</v>
      </c>
      <c r="G2813">
        <v>201</v>
      </c>
      <c r="H2813">
        <v>372593924</v>
      </c>
    </row>
    <row r="2814" spans="1:8" hidden="1" x14ac:dyDescent="0.35">
      <c r="A2814" t="s">
        <v>104</v>
      </c>
      <c r="B2814" t="s">
        <v>25</v>
      </c>
      <c r="C2814" t="s">
        <v>35</v>
      </c>
      <c r="D2814" t="s">
        <v>33</v>
      </c>
      <c r="E2814" t="s">
        <v>95</v>
      </c>
      <c r="F2814">
        <v>4.4820913397396141E-2</v>
      </c>
      <c r="G2814">
        <v>167</v>
      </c>
      <c r="H2814">
        <v>372593924</v>
      </c>
    </row>
    <row r="2815" spans="1:8" hidden="1" x14ac:dyDescent="0.35">
      <c r="A2815" t="s">
        <v>104</v>
      </c>
      <c r="B2815" t="s">
        <v>25</v>
      </c>
      <c r="C2815" t="s">
        <v>35</v>
      </c>
      <c r="D2815" t="s">
        <v>33</v>
      </c>
      <c r="E2815" t="s">
        <v>96</v>
      </c>
      <c r="F2815">
        <v>5.3140963189727157E-2</v>
      </c>
      <c r="G2815">
        <v>198</v>
      </c>
      <c r="H2815">
        <v>372593924</v>
      </c>
    </row>
    <row r="2816" spans="1:8" hidden="1" x14ac:dyDescent="0.35">
      <c r="A2816" t="s">
        <v>104</v>
      </c>
      <c r="B2816" t="s">
        <v>25</v>
      </c>
      <c r="C2816" t="s">
        <v>35</v>
      </c>
      <c r="D2816" t="s">
        <v>33</v>
      </c>
      <c r="E2816" t="s">
        <v>97</v>
      </c>
      <c r="F2816">
        <v>5.8240348546317142E-2</v>
      </c>
      <c r="G2816">
        <v>217</v>
      </c>
      <c r="H2816">
        <v>372593924</v>
      </c>
    </row>
    <row r="2817" spans="1:8" hidden="1" x14ac:dyDescent="0.35">
      <c r="A2817" t="s">
        <v>104</v>
      </c>
      <c r="B2817" t="s">
        <v>25</v>
      </c>
      <c r="C2817" t="s">
        <v>35</v>
      </c>
      <c r="D2817" t="s">
        <v>33</v>
      </c>
      <c r="E2817" t="s">
        <v>98</v>
      </c>
      <c r="F2817">
        <v>5.3409351892705577E-2</v>
      </c>
      <c r="G2817">
        <v>199</v>
      </c>
      <c r="H2817">
        <v>372593924</v>
      </c>
    </row>
    <row r="2818" spans="1:8" hidden="1" x14ac:dyDescent="0.35">
      <c r="A2818" t="s">
        <v>104</v>
      </c>
      <c r="B2818" t="s">
        <v>25</v>
      </c>
      <c r="C2818" t="s">
        <v>35</v>
      </c>
      <c r="D2818" t="s">
        <v>34</v>
      </c>
      <c r="E2818" t="s">
        <v>95</v>
      </c>
      <c r="F2818" t="s">
        <v>58</v>
      </c>
      <c r="G2818" t="s">
        <v>58</v>
      </c>
      <c r="H2818">
        <v>372593924</v>
      </c>
    </row>
    <row r="2819" spans="1:8" hidden="1" x14ac:dyDescent="0.35">
      <c r="A2819" t="s">
        <v>104</v>
      </c>
      <c r="B2819" t="s">
        <v>25</v>
      </c>
      <c r="C2819" t="s">
        <v>35</v>
      </c>
      <c r="D2819" t="s">
        <v>34</v>
      </c>
      <c r="E2819" t="s">
        <v>96</v>
      </c>
      <c r="F2819" t="s">
        <v>58</v>
      </c>
      <c r="G2819" t="s">
        <v>58</v>
      </c>
      <c r="H2819">
        <v>372593924</v>
      </c>
    </row>
    <row r="2820" spans="1:8" hidden="1" x14ac:dyDescent="0.35">
      <c r="A2820" t="s">
        <v>104</v>
      </c>
      <c r="B2820" t="s">
        <v>25</v>
      </c>
      <c r="C2820" t="s">
        <v>35</v>
      </c>
      <c r="D2820" t="s">
        <v>34</v>
      </c>
      <c r="E2820" t="s">
        <v>97</v>
      </c>
      <c r="F2820">
        <v>3.4890531387194602E-3</v>
      </c>
      <c r="G2820">
        <v>13</v>
      </c>
      <c r="H2820">
        <v>372593924</v>
      </c>
    </row>
    <row r="2821" spans="1:8" hidden="1" x14ac:dyDescent="0.35">
      <c r="A2821" t="s">
        <v>104</v>
      </c>
      <c r="B2821" t="s">
        <v>25</v>
      </c>
      <c r="C2821" t="s">
        <v>35</v>
      </c>
      <c r="D2821" t="s">
        <v>34</v>
      </c>
      <c r="E2821" t="s">
        <v>98</v>
      </c>
      <c r="F2821" t="s">
        <v>58</v>
      </c>
      <c r="G2821" t="s">
        <v>58</v>
      </c>
      <c r="H2821">
        <v>372593924</v>
      </c>
    </row>
    <row r="2822" spans="1:8" hidden="1" x14ac:dyDescent="0.35">
      <c r="A2822" t="s">
        <v>104</v>
      </c>
      <c r="B2822" t="s">
        <v>25</v>
      </c>
      <c r="C2822" t="s">
        <v>99</v>
      </c>
      <c r="D2822" t="s">
        <v>32</v>
      </c>
      <c r="E2822" t="s">
        <v>95</v>
      </c>
      <c r="F2822">
        <v>1.7713654396575719E-2</v>
      </c>
      <c r="G2822">
        <v>66</v>
      </c>
      <c r="H2822">
        <v>372593924</v>
      </c>
    </row>
    <row r="2823" spans="1:8" hidden="1" x14ac:dyDescent="0.35">
      <c r="A2823" t="s">
        <v>104</v>
      </c>
      <c r="B2823" t="s">
        <v>25</v>
      </c>
      <c r="C2823" t="s">
        <v>99</v>
      </c>
      <c r="D2823" t="s">
        <v>32</v>
      </c>
      <c r="E2823" t="s">
        <v>96</v>
      </c>
      <c r="F2823">
        <v>1.9592375317424662E-2</v>
      </c>
      <c r="G2823">
        <v>73</v>
      </c>
      <c r="H2823">
        <v>372593924</v>
      </c>
    </row>
    <row r="2824" spans="1:8" hidden="1" x14ac:dyDescent="0.35">
      <c r="A2824" t="s">
        <v>104</v>
      </c>
      <c r="B2824" t="s">
        <v>25</v>
      </c>
      <c r="C2824" t="s">
        <v>99</v>
      </c>
      <c r="D2824" t="s">
        <v>32</v>
      </c>
      <c r="E2824" t="s">
        <v>97</v>
      </c>
      <c r="F2824">
        <v>2.388659456507938E-2</v>
      </c>
      <c r="G2824">
        <v>89</v>
      </c>
      <c r="H2824">
        <v>372593924</v>
      </c>
    </row>
    <row r="2825" spans="1:8" hidden="1" x14ac:dyDescent="0.35">
      <c r="A2825" t="s">
        <v>104</v>
      </c>
      <c r="B2825" t="s">
        <v>25</v>
      </c>
      <c r="C2825" t="s">
        <v>99</v>
      </c>
      <c r="D2825" t="s">
        <v>32</v>
      </c>
      <c r="E2825" t="s">
        <v>98</v>
      </c>
      <c r="F2825">
        <v>2.6570481594863578E-2</v>
      </c>
      <c r="G2825">
        <v>99</v>
      </c>
      <c r="H2825">
        <v>372593924</v>
      </c>
    </row>
    <row r="2826" spans="1:8" hidden="1" x14ac:dyDescent="0.35">
      <c r="A2826" t="s">
        <v>104</v>
      </c>
      <c r="B2826" t="s">
        <v>25</v>
      </c>
      <c r="C2826" t="s">
        <v>99</v>
      </c>
      <c r="D2826" t="s">
        <v>33</v>
      </c>
      <c r="E2826" t="s">
        <v>95</v>
      </c>
      <c r="F2826">
        <v>1.7713654396575719E-2</v>
      </c>
      <c r="G2826">
        <v>66</v>
      </c>
      <c r="H2826">
        <v>372593924</v>
      </c>
    </row>
    <row r="2827" spans="1:8" hidden="1" x14ac:dyDescent="0.35">
      <c r="A2827" t="s">
        <v>104</v>
      </c>
      <c r="B2827" t="s">
        <v>25</v>
      </c>
      <c r="C2827" t="s">
        <v>99</v>
      </c>
      <c r="D2827" t="s">
        <v>33</v>
      </c>
      <c r="E2827" t="s">
        <v>96</v>
      </c>
      <c r="F2827">
        <v>1.7982043099554139E-2</v>
      </c>
      <c r="G2827">
        <v>67</v>
      </c>
      <c r="H2827">
        <v>372593924</v>
      </c>
    </row>
    <row r="2828" spans="1:8" hidden="1" x14ac:dyDescent="0.35">
      <c r="A2828" t="s">
        <v>104</v>
      </c>
      <c r="B2828" t="s">
        <v>25</v>
      </c>
      <c r="C2828" t="s">
        <v>99</v>
      </c>
      <c r="D2828" t="s">
        <v>33</v>
      </c>
      <c r="E2828" t="s">
        <v>97</v>
      </c>
      <c r="F2828">
        <v>2.2007873644230441E-2</v>
      </c>
      <c r="G2828">
        <v>82</v>
      </c>
      <c r="H2828">
        <v>372593924</v>
      </c>
    </row>
    <row r="2829" spans="1:8" hidden="1" x14ac:dyDescent="0.35">
      <c r="A2829" t="s">
        <v>104</v>
      </c>
      <c r="B2829" t="s">
        <v>25</v>
      </c>
      <c r="C2829" t="s">
        <v>99</v>
      </c>
      <c r="D2829" t="s">
        <v>33</v>
      </c>
      <c r="E2829" t="s">
        <v>98</v>
      </c>
      <c r="F2829">
        <v>2.6033704188906739E-2</v>
      </c>
      <c r="G2829">
        <v>97</v>
      </c>
      <c r="H2829">
        <v>372593924</v>
      </c>
    </row>
    <row r="2830" spans="1:8" hidden="1" x14ac:dyDescent="0.35">
      <c r="A2830" t="s">
        <v>104</v>
      </c>
      <c r="B2830" t="s">
        <v>25</v>
      </c>
      <c r="C2830" t="s">
        <v>99</v>
      </c>
      <c r="D2830" t="s">
        <v>34</v>
      </c>
      <c r="E2830" t="s">
        <v>95</v>
      </c>
      <c r="F2830" t="s">
        <v>58</v>
      </c>
      <c r="G2830" t="s">
        <v>58</v>
      </c>
      <c r="H2830">
        <v>372593924</v>
      </c>
    </row>
    <row r="2831" spans="1:8" hidden="1" x14ac:dyDescent="0.35">
      <c r="A2831" t="s">
        <v>104</v>
      </c>
      <c r="B2831" t="s">
        <v>25</v>
      </c>
      <c r="C2831" t="s">
        <v>99</v>
      </c>
      <c r="D2831" t="s">
        <v>34</v>
      </c>
      <c r="E2831" t="s">
        <v>96</v>
      </c>
      <c r="F2831" t="s">
        <v>58</v>
      </c>
      <c r="G2831" t="s">
        <v>58</v>
      </c>
      <c r="H2831">
        <v>372593924</v>
      </c>
    </row>
    <row r="2832" spans="1:8" hidden="1" x14ac:dyDescent="0.35">
      <c r="A2832" t="s">
        <v>104</v>
      </c>
      <c r="B2832" t="s">
        <v>25</v>
      </c>
      <c r="C2832" t="s">
        <v>99</v>
      </c>
      <c r="D2832" t="s">
        <v>34</v>
      </c>
      <c r="E2832" t="s">
        <v>97</v>
      </c>
      <c r="F2832" t="s">
        <v>58</v>
      </c>
      <c r="G2832" t="s">
        <v>58</v>
      </c>
      <c r="H2832">
        <v>372593924</v>
      </c>
    </row>
    <row r="2833" spans="1:8" hidden="1" x14ac:dyDescent="0.35">
      <c r="A2833" t="s">
        <v>104</v>
      </c>
      <c r="B2833" t="s">
        <v>25</v>
      </c>
      <c r="C2833" t="s">
        <v>99</v>
      </c>
      <c r="D2833" t="s">
        <v>34</v>
      </c>
      <c r="E2833" t="s">
        <v>98</v>
      </c>
      <c r="F2833" t="s">
        <v>58</v>
      </c>
      <c r="G2833" t="s">
        <v>58</v>
      </c>
      <c r="H2833">
        <v>372593924</v>
      </c>
    </row>
    <row r="2834" spans="1:8" hidden="1" x14ac:dyDescent="0.35">
      <c r="A2834" t="s">
        <v>104</v>
      </c>
      <c r="B2834" t="s">
        <v>100</v>
      </c>
      <c r="C2834" t="s">
        <v>32</v>
      </c>
      <c r="D2834" t="s">
        <v>32</v>
      </c>
      <c r="E2834" t="s">
        <v>95</v>
      </c>
      <c r="F2834">
        <v>0.94204434745425425</v>
      </c>
      <c r="G2834">
        <v>3510</v>
      </c>
      <c r="H2834">
        <v>372593924</v>
      </c>
    </row>
    <row r="2835" spans="1:8" hidden="1" x14ac:dyDescent="0.35">
      <c r="A2835" t="s">
        <v>104</v>
      </c>
      <c r="B2835" t="s">
        <v>100</v>
      </c>
      <c r="C2835" t="s">
        <v>32</v>
      </c>
      <c r="D2835" t="s">
        <v>32</v>
      </c>
      <c r="E2835" t="s">
        <v>96</v>
      </c>
      <c r="F2835">
        <v>1.0008214734065279</v>
      </c>
      <c r="G2835">
        <v>3729</v>
      </c>
      <c r="H2835">
        <v>372593924</v>
      </c>
    </row>
    <row r="2836" spans="1:8" hidden="1" x14ac:dyDescent="0.35">
      <c r="A2836" t="s">
        <v>104</v>
      </c>
      <c r="B2836" t="s">
        <v>100</v>
      </c>
      <c r="C2836" t="s">
        <v>32</v>
      </c>
      <c r="D2836" t="s">
        <v>32</v>
      </c>
      <c r="E2836" t="s">
        <v>97</v>
      </c>
      <c r="F2836">
        <v>1.1087137320038529</v>
      </c>
      <c r="G2836">
        <v>4131</v>
      </c>
      <c r="H2836">
        <v>372593924</v>
      </c>
    </row>
    <row r="2837" spans="1:8" x14ac:dyDescent="0.35">
      <c r="A2837" t="s">
        <v>104</v>
      </c>
      <c r="B2837" t="s">
        <v>100</v>
      </c>
      <c r="C2837" t="s">
        <v>32</v>
      </c>
      <c r="D2837" t="s">
        <v>32</v>
      </c>
      <c r="E2837" t="s">
        <v>98</v>
      </c>
      <c r="F2837">
        <v>0.95573217130615373</v>
      </c>
      <c r="G2837">
        <v>3561</v>
      </c>
      <c r="H2837">
        <v>372593924</v>
      </c>
    </row>
    <row r="2838" spans="1:8" hidden="1" x14ac:dyDescent="0.35">
      <c r="A2838" t="s">
        <v>104</v>
      </c>
      <c r="B2838" t="s">
        <v>100</v>
      </c>
      <c r="C2838" t="s">
        <v>32</v>
      </c>
      <c r="D2838" t="s">
        <v>33</v>
      </c>
      <c r="E2838" t="s">
        <v>95</v>
      </c>
      <c r="F2838">
        <v>0.89802860016579344</v>
      </c>
      <c r="G2838">
        <v>3346</v>
      </c>
      <c r="H2838">
        <v>372593924</v>
      </c>
    </row>
    <row r="2839" spans="1:8" hidden="1" x14ac:dyDescent="0.35">
      <c r="A2839" t="s">
        <v>104</v>
      </c>
      <c r="B2839" t="s">
        <v>100</v>
      </c>
      <c r="C2839" t="s">
        <v>32</v>
      </c>
      <c r="D2839" t="s">
        <v>33</v>
      </c>
      <c r="E2839" t="s">
        <v>96</v>
      </c>
      <c r="F2839">
        <v>0.95465861649424</v>
      </c>
      <c r="G2839">
        <v>3557</v>
      </c>
      <c r="H2839">
        <v>372593924</v>
      </c>
    </row>
    <row r="2840" spans="1:8" hidden="1" x14ac:dyDescent="0.35">
      <c r="A2840" t="s">
        <v>104</v>
      </c>
      <c r="B2840" t="s">
        <v>100</v>
      </c>
      <c r="C2840" t="s">
        <v>32</v>
      </c>
      <c r="D2840" t="s">
        <v>33</v>
      </c>
      <c r="E2840" t="s">
        <v>97</v>
      </c>
      <c r="F2840">
        <v>1.0475211077247739</v>
      </c>
      <c r="G2840">
        <v>3903</v>
      </c>
      <c r="H2840">
        <v>372593924</v>
      </c>
    </row>
    <row r="2841" spans="1:8" hidden="1" x14ac:dyDescent="0.35">
      <c r="A2841" t="s">
        <v>104</v>
      </c>
      <c r="B2841" t="s">
        <v>100</v>
      </c>
      <c r="C2841" t="s">
        <v>32</v>
      </c>
      <c r="D2841" t="s">
        <v>33</v>
      </c>
      <c r="E2841" t="s">
        <v>98</v>
      </c>
      <c r="F2841">
        <v>0.91762097548321808</v>
      </c>
      <c r="G2841">
        <v>3419</v>
      </c>
      <c r="H2841">
        <v>372593924</v>
      </c>
    </row>
    <row r="2842" spans="1:8" hidden="1" x14ac:dyDescent="0.35">
      <c r="A2842" t="s">
        <v>104</v>
      </c>
      <c r="B2842" t="s">
        <v>100</v>
      </c>
      <c r="C2842" t="s">
        <v>32</v>
      </c>
      <c r="D2842" t="s">
        <v>34</v>
      </c>
      <c r="E2842" t="s">
        <v>95</v>
      </c>
      <c r="F2842">
        <v>4.4015747288460881E-2</v>
      </c>
      <c r="G2842">
        <v>164</v>
      </c>
      <c r="H2842">
        <v>372593924</v>
      </c>
    </row>
    <row r="2843" spans="1:8" hidden="1" x14ac:dyDescent="0.35">
      <c r="A2843" t="s">
        <v>104</v>
      </c>
      <c r="B2843" t="s">
        <v>100</v>
      </c>
      <c r="C2843" t="s">
        <v>32</v>
      </c>
      <c r="D2843" t="s">
        <v>34</v>
      </c>
      <c r="E2843" t="s">
        <v>96</v>
      </c>
      <c r="F2843">
        <v>4.6162856912288247E-2</v>
      </c>
      <c r="G2843">
        <v>172</v>
      </c>
      <c r="H2843">
        <v>372593924</v>
      </c>
    </row>
    <row r="2844" spans="1:8" hidden="1" x14ac:dyDescent="0.35">
      <c r="A2844" t="s">
        <v>104</v>
      </c>
      <c r="B2844" t="s">
        <v>100</v>
      </c>
      <c r="C2844" t="s">
        <v>32</v>
      </c>
      <c r="D2844" t="s">
        <v>34</v>
      </c>
      <c r="E2844" t="s">
        <v>97</v>
      </c>
      <c r="F2844">
        <v>6.119262427907976E-2</v>
      </c>
      <c r="G2844">
        <v>228</v>
      </c>
      <c r="H2844">
        <v>372593924</v>
      </c>
    </row>
    <row r="2845" spans="1:8" hidden="1" x14ac:dyDescent="0.35">
      <c r="A2845" t="s">
        <v>104</v>
      </c>
      <c r="B2845" t="s">
        <v>100</v>
      </c>
      <c r="C2845" t="s">
        <v>32</v>
      </c>
      <c r="D2845" t="s">
        <v>34</v>
      </c>
      <c r="E2845" t="s">
        <v>98</v>
      </c>
      <c r="F2845">
        <v>3.8111195822935637E-2</v>
      </c>
      <c r="G2845">
        <v>142</v>
      </c>
      <c r="H2845">
        <v>372593924</v>
      </c>
    </row>
    <row r="2846" spans="1:8" hidden="1" x14ac:dyDescent="0.35">
      <c r="A2846" t="s">
        <v>104</v>
      </c>
      <c r="B2846" t="s">
        <v>100</v>
      </c>
      <c r="C2846" t="s">
        <v>36</v>
      </c>
      <c r="D2846" t="s">
        <v>32</v>
      </c>
      <c r="E2846" t="s">
        <v>95</v>
      </c>
      <c r="F2846">
        <v>0.13741501592495109</v>
      </c>
      <c r="G2846">
        <v>512</v>
      </c>
      <c r="H2846">
        <v>372593924</v>
      </c>
    </row>
    <row r="2847" spans="1:8" hidden="1" x14ac:dyDescent="0.35">
      <c r="A2847" t="s">
        <v>104</v>
      </c>
      <c r="B2847" t="s">
        <v>100</v>
      </c>
      <c r="C2847" t="s">
        <v>36</v>
      </c>
      <c r="D2847" t="s">
        <v>32</v>
      </c>
      <c r="E2847" t="s">
        <v>96</v>
      </c>
      <c r="F2847">
        <v>0.14573506571728209</v>
      </c>
      <c r="G2847">
        <v>543</v>
      </c>
      <c r="H2847">
        <v>372593924</v>
      </c>
    </row>
    <row r="2848" spans="1:8" hidden="1" x14ac:dyDescent="0.35">
      <c r="A2848" t="s">
        <v>104</v>
      </c>
      <c r="B2848" t="s">
        <v>100</v>
      </c>
      <c r="C2848" t="s">
        <v>36</v>
      </c>
      <c r="D2848" t="s">
        <v>32</v>
      </c>
      <c r="E2848" t="s">
        <v>97</v>
      </c>
      <c r="F2848">
        <v>0.18304109543128241</v>
      </c>
      <c r="G2848">
        <v>682</v>
      </c>
      <c r="H2848">
        <v>372593924</v>
      </c>
    </row>
    <row r="2849" spans="1:8" hidden="1" x14ac:dyDescent="0.35">
      <c r="A2849" t="s">
        <v>104</v>
      </c>
      <c r="B2849" t="s">
        <v>100</v>
      </c>
      <c r="C2849" t="s">
        <v>36</v>
      </c>
      <c r="D2849" t="s">
        <v>32</v>
      </c>
      <c r="E2849" t="s">
        <v>98</v>
      </c>
      <c r="F2849">
        <v>0.16479066362874989</v>
      </c>
      <c r="G2849">
        <v>614</v>
      </c>
      <c r="H2849">
        <v>372593924</v>
      </c>
    </row>
    <row r="2850" spans="1:8" hidden="1" x14ac:dyDescent="0.35">
      <c r="A2850" t="s">
        <v>104</v>
      </c>
      <c r="B2850" t="s">
        <v>100</v>
      </c>
      <c r="C2850" t="s">
        <v>36</v>
      </c>
      <c r="D2850" t="s">
        <v>33</v>
      </c>
      <c r="E2850" t="s">
        <v>95</v>
      </c>
      <c r="F2850">
        <v>0.13392596278623159</v>
      </c>
      <c r="G2850">
        <v>499</v>
      </c>
      <c r="H2850">
        <v>372593924</v>
      </c>
    </row>
    <row r="2851" spans="1:8" hidden="1" x14ac:dyDescent="0.35">
      <c r="A2851" t="s">
        <v>104</v>
      </c>
      <c r="B2851" t="s">
        <v>100</v>
      </c>
      <c r="C2851" t="s">
        <v>36</v>
      </c>
      <c r="D2851" t="s">
        <v>33</v>
      </c>
      <c r="E2851" t="s">
        <v>96</v>
      </c>
      <c r="F2851">
        <v>0.14305117868749789</v>
      </c>
      <c r="G2851">
        <v>533</v>
      </c>
      <c r="H2851">
        <v>372593924</v>
      </c>
    </row>
    <row r="2852" spans="1:8" hidden="1" x14ac:dyDescent="0.35">
      <c r="A2852" t="s">
        <v>104</v>
      </c>
      <c r="B2852" t="s">
        <v>100</v>
      </c>
      <c r="C2852" t="s">
        <v>36</v>
      </c>
      <c r="D2852" t="s">
        <v>33</v>
      </c>
      <c r="E2852" t="s">
        <v>97</v>
      </c>
      <c r="F2852">
        <v>0.17847848748064929</v>
      </c>
      <c r="G2852">
        <v>665</v>
      </c>
      <c r="H2852">
        <v>372593924</v>
      </c>
    </row>
    <row r="2853" spans="1:8" hidden="1" x14ac:dyDescent="0.35">
      <c r="A2853" t="s">
        <v>104</v>
      </c>
      <c r="B2853" t="s">
        <v>100</v>
      </c>
      <c r="C2853" t="s">
        <v>36</v>
      </c>
      <c r="D2853" t="s">
        <v>33</v>
      </c>
      <c r="E2853" t="s">
        <v>98</v>
      </c>
      <c r="F2853">
        <v>0.16156999919300891</v>
      </c>
      <c r="G2853">
        <v>602</v>
      </c>
      <c r="H2853">
        <v>372593924</v>
      </c>
    </row>
    <row r="2854" spans="1:8" hidden="1" x14ac:dyDescent="0.35">
      <c r="A2854" t="s">
        <v>104</v>
      </c>
      <c r="B2854" t="s">
        <v>100</v>
      </c>
      <c r="C2854" t="s">
        <v>36</v>
      </c>
      <c r="D2854" t="s">
        <v>34</v>
      </c>
      <c r="E2854" t="s">
        <v>95</v>
      </c>
      <c r="F2854">
        <v>3.4890531387194602E-3</v>
      </c>
      <c r="G2854">
        <v>13</v>
      </c>
      <c r="H2854">
        <v>372593924</v>
      </c>
    </row>
    <row r="2855" spans="1:8" hidden="1" x14ac:dyDescent="0.35">
      <c r="A2855" t="s">
        <v>104</v>
      </c>
      <c r="B2855" t="s">
        <v>100</v>
      </c>
      <c r="C2855" t="s">
        <v>36</v>
      </c>
      <c r="D2855" t="s">
        <v>34</v>
      </c>
      <c r="E2855" t="s">
        <v>96</v>
      </c>
      <c r="F2855">
        <v>2.6838870297842001E-3</v>
      </c>
      <c r="G2855">
        <v>10</v>
      </c>
      <c r="H2855">
        <v>372593924</v>
      </c>
    </row>
    <row r="2856" spans="1:8" hidden="1" x14ac:dyDescent="0.35">
      <c r="A2856" t="s">
        <v>104</v>
      </c>
      <c r="B2856" t="s">
        <v>100</v>
      </c>
      <c r="C2856" t="s">
        <v>36</v>
      </c>
      <c r="D2856" t="s">
        <v>34</v>
      </c>
      <c r="E2856" t="s">
        <v>97</v>
      </c>
      <c r="F2856">
        <v>4.5626079506331414E-3</v>
      </c>
      <c r="G2856">
        <v>17</v>
      </c>
      <c r="H2856">
        <v>372593924</v>
      </c>
    </row>
    <row r="2857" spans="1:8" hidden="1" x14ac:dyDescent="0.35">
      <c r="A2857" t="s">
        <v>104</v>
      </c>
      <c r="B2857" t="s">
        <v>100</v>
      </c>
      <c r="C2857" t="s">
        <v>36</v>
      </c>
      <c r="D2857" t="s">
        <v>34</v>
      </c>
      <c r="E2857" t="s">
        <v>98</v>
      </c>
      <c r="F2857">
        <v>3.2206644357410399E-3</v>
      </c>
      <c r="G2857">
        <v>12</v>
      </c>
      <c r="H2857">
        <v>372593924</v>
      </c>
    </row>
    <row r="2858" spans="1:8" hidden="1" x14ac:dyDescent="0.35">
      <c r="A2858" t="s">
        <v>104</v>
      </c>
      <c r="B2858" t="s">
        <v>100</v>
      </c>
      <c r="C2858" t="s">
        <v>35</v>
      </c>
      <c r="D2858" t="s">
        <v>32</v>
      </c>
      <c r="E2858" t="s">
        <v>95</v>
      </c>
      <c r="F2858">
        <v>0.52389474821387583</v>
      </c>
      <c r="G2858">
        <v>1952</v>
      </c>
      <c r="H2858">
        <v>372593924</v>
      </c>
    </row>
    <row r="2859" spans="1:8" hidden="1" x14ac:dyDescent="0.35">
      <c r="A2859" t="s">
        <v>104</v>
      </c>
      <c r="B2859" t="s">
        <v>100</v>
      </c>
      <c r="C2859" t="s">
        <v>35</v>
      </c>
      <c r="D2859" t="s">
        <v>32</v>
      </c>
      <c r="E2859" t="s">
        <v>96</v>
      </c>
      <c r="F2859">
        <v>0.55180717332363161</v>
      </c>
      <c r="G2859">
        <v>2056</v>
      </c>
      <c r="H2859">
        <v>372593924</v>
      </c>
    </row>
    <row r="2860" spans="1:8" hidden="1" x14ac:dyDescent="0.35">
      <c r="A2860" t="s">
        <v>104</v>
      </c>
      <c r="B2860" t="s">
        <v>100</v>
      </c>
      <c r="C2860" t="s">
        <v>35</v>
      </c>
      <c r="D2860" t="s">
        <v>32</v>
      </c>
      <c r="E2860" t="s">
        <v>97</v>
      </c>
      <c r="F2860">
        <v>0.59260225617635132</v>
      </c>
      <c r="G2860">
        <v>2208</v>
      </c>
      <c r="H2860">
        <v>372593924</v>
      </c>
    </row>
    <row r="2861" spans="1:8" hidden="1" x14ac:dyDescent="0.35">
      <c r="A2861" t="s">
        <v>104</v>
      </c>
      <c r="B2861" t="s">
        <v>100</v>
      </c>
      <c r="C2861" t="s">
        <v>35</v>
      </c>
      <c r="D2861" t="s">
        <v>32</v>
      </c>
      <c r="E2861" t="s">
        <v>98</v>
      </c>
      <c r="F2861">
        <v>0.48605194109391858</v>
      </c>
      <c r="G2861">
        <v>1811</v>
      </c>
      <c r="H2861">
        <v>372593924</v>
      </c>
    </row>
    <row r="2862" spans="1:8" hidden="1" x14ac:dyDescent="0.35">
      <c r="A2862" t="s">
        <v>104</v>
      </c>
      <c r="B2862" t="s">
        <v>100</v>
      </c>
      <c r="C2862" t="s">
        <v>35</v>
      </c>
      <c r="D2862" t="s">
        <v>33</v>
      </c>
      <c r="E2862" t="s">
        <v>95</v>
      </c>
      <c r="F2862">
        <v>0.49625071180709862</v>
      </c>
      <c r="G2862">
        <v>1849</v>
      </c>
      <c r="H2862">
        <v>372593924</v>
      </c>
    </row>
    <row r="2863" spans="1:8" hidden="1" x14ac:dyDescent="0.35">
      <c r="A2863" t="s">
        <v>104</v>
      </c>
      <c r="B2863" t="s">
        <v>100</v>
      </c>
      <c r="C2863" t="s">
        <v>35</v>
      </c>
      <c r="D2863" t="s">
        <v>33</v>
      </c>
      <c r="E2863" t="s">
        <v>96</v>
      </c>
      <c r="F2863">
        <v>0.5263102465406817</v>
      </c>
      <c r="G2863">
        <v>1961</v>
      </c>
      <c r="H2863">
        <v>372593924</v>
      </c>
    </row>
    <row r="2864" spans="1:8" hidden="1" x14ac:dyDescent="0.35">
      <c r="A2864" t="s">
        <v>104</v>
      </c>
      <c r="B2864" t="s">
        <v>100</v>
      </c>
      <c r="C2864" t="s">
        <v>35</v>
      </c>
      <c r="D2864" t="s">
        <v>33</v>
      </c>
      <c r="E2864" t="s">
        <v>97</v>
      </c>
      <c r="F2864">
        <v>0.56093238922489785</v>
      </c>
      <c r="G2864">
        <v>2090</v>
      </c>
      <c r="H2864">
        <v>372593924</v>
      </c>
    </row>
    <row r="2865" spans="1:8" hidden="1" x14ac:dyDescent="0.35">
      <c r="A2865" t="s">
        <v>104</v>
      </c>
      <c r="B2865" t="s">
        <v>100</v>
      </c>
      <c r="C2865" t="s">
        <v>35</v>
      </c>
      <c r="D2865" t="s">
        <v>33</v>
      </c>
      <c r="E2865" t="s">
        <v>98</v>
      </c>
      <c r="F2865">
        <v>0.466459565776494</v>
      </c>
      <c r="G2865">
        <v>1738</v>
      </c>
      <c r="H2865">
        <v>372593924</v>
      </c>
    </row>
    <row r="2866" spans="1:8" hidden="1" x14ac:dyDescent="0.35">
      <c r="A2866" t="s">
        <v>104</v>
      </c>
      <c r="B2866" t="s">
        <v>100</v>
      </c>
      <c r="C2866" t="s">
        <v>35</v>
      </c>
      <c r="D2866" t="s">
        <v>34</v>
      </c>
      <c r="E2866" t="s">
        <v>95</v>
      </c>
      <c r="F2866">
        <v>2.7644036406777261E-2</v>
      </c>
      <c r="G2866">
        <v>103</v>
      </c>
      <c r="H2866">
        <v>372593924</v>
      </c>
    </row>
    <row r="2867" spans="1:8" hidden="1" x14ac:dyDescent="0.35">
      <c r="A2867" t="s">
        <v>104</v>
      </c>
      <c r="B2867" t="s">
        <v>100</v>
      </c>
      <c r="C2867" t="s">
        <v>35</v>
      </c>
      <c r="D2867" t="s">
        <v>34</v>
      </c>
      <c r="E2867" t="s">
        <v>96</v>
      </c>
      <c r="F2867">
        <v>2.5496926782949899E-2</v>
      </c>
      <c r="G2867">
        <v>95</v>
      </c>
      <c r="H2867">
        <v>372593924</v>
      </c>
    </row>
    <row r="2868" spans="1:8" hidden="1" x14ac:dyDescent="0.35">
      <c r="A2868" t="s">
        <v>104</v>
      </c>
      <c r="B2868" t="s">
        <v>100</v>
      </c>
      <c r="C2868" t="s">
        <v>35</v>
      </c>
      <c r="D2868" t="s">
        <v>34</v>
      </c>
      <c r="E2868" t="s">
        <v>97</v>
      </c>
      <c r="F2868">
        <v>3.166986695145356E-2</v>
      </c>
      <c r="G2868">
        <v>118</v>
      </c>
      <c r="H2868">
        <v>372593924</v>
      </c>
    </row>
    <row r="2869" spans="1:8" hidden="1" x14ac:dyDescent="0.35">
      <c r="A2869" t="s">
        <v>104</v>
      </c>
      <c r="B2869" t="s">
        <v>100</v>
      </c>
      <c r="C2869" t="s">
        <v>35</v>
      </c>
      <c r="D2869" t="s">
        <v>34</v>
      </c>
      <c r="E2869" t="s">
        <v>98</v>
      </c>
      <c r="F2869">
        <v>1.9592375317424662E-2</v>
      </c>
      <c r="G2869">
        <v>73</v>
      </c>
      <c r="H2869">
        <v>372593924</v>
      </c>
    </row>
    <row r="2870" spans="1:8" hidden="1" x14ac:dyDescent="0.35">
      <c r="A2870" t="s">
        <v>104</v>
      </c>
      <c r="B2870" t="s">
        <v>100</v>
      </c>
      <c r="C2870" t="s">
        <v>99</v>
      </c>
      <c r="D2870" t="s">
        <v>32</v>
      </c>
      <c r="E2870" t="s">
        <v>95</v>
      </c>
      <c r="F2870">
        <v>0.28073458331542728</v>
      </c>
      <c r="G2870">
        <v>1046</v>
      </c>
      <c r="H2870">
        <v>372593924</v>
      </c>
    </row>
    <row r="2871" spans="1:8" hidden="1" x14ac:dyDescent="0.35">
      <c r="A2871" t="s">
        <v>104</v>
      </c>
      <c r="B2871" t="s">
        <v>100</v>
      </c>
      <c r="C2871" t="s">
        <v>99</v>
      </c>
      <c r="D2871" t="s">
        <v>32</v>
      </c>
      <c r="E2871" t="s">
        <v>96</v>
      </c>
      <c r="F2871">
        <v>0.30327923436561471</v>
      </c>
      <c r="G2871">
        <v>1130</v>
      </c>
      <c r="H2871">
        <v>372593924</v>
      </c>
    </row>
    <row r="2872" spans="1:8" hidden="1" x14ac:dyDescent="0.35">
      <c r="A2872" t="s">
        <v>104</v>
      </c>
      <c r="B2872" t="s">
        <v>100</v>
      </c>
      <c r="C2872" t="s">
        <v>99</v>
      </c>
      <c r="D2872" t="s">
        <v>32</v>
      </c>
      <c r="E2872" t="s">
        <v>97</v>
      </c>
      <c r="F2872">
        <v>0.33307038039621922</v>
      </c>
      <c r="G2872">
        <v>1241</v>
      </c>
      <c r="H2872">
        <v>372593924</v>
      </c>
    </row>
    <row r="2873" spans="1:8" hidden="1" x14ac:dyDescent="0.35">
      <c r="A2873" t="s">
        <v>104</v>
      </c>
      <c r="B2873" t="s">
        <v>100</v>
      </c>
      <c r="C2873" t="s">
        <v>99</v>
      </c>
      <c r="D2873" t="s">
        <v>32</v>
      </c>
      <c r="E2873" t="s">
        <v>98</v>
      </c>
      <c r="F2873">
        <v>0.30488956658348521</v>
      </c>
      <c r="G2873">
        <v>1136</v>
      </c>
      <c r="H2873">
        <v>372593924</v>
      </c>
    </row>
    <row r="2874" spans="1:8" hidden="1" x14ac:dyDescent="0.35">
      <c r="A2874" t="s">
        <v>104</v>
      </c>
      <c r="B2874" t="s">
        <v>100</v>
      </c>
      <c r="C2874" t="s">
        <v>99</v>
      </c>
      <c r="D2874" t="s">
        <v>33</v>
      </c>
      <c r="E2874" t="s">
        <v>95</v>
      </c>
      <c r="F2874">
        <v>0.26785192557246318</v>
      </c>
      <c r="G2874">
        <v>998</v>
      </c>
      <c r="H2874">
        <v>372593924</v>
      </c>
    </row>
    <row r="2875" spans="1:8" hidden="1" x14ac:dyDescent="0.35">
      <c r="A2875" t="s">
        <v>104</v>
      </c>
      <c r="B2875" t="s">
        <v>100</v>
      </c>
      <c r="C2875" t="s">
        <v>99</v>
      </c>
      <c r="D2875" t="s">
        <v>33</v>
      </c>
      <c r="E2875" t="s">
        <v>96</v>
      </c>
      <c r="F2875">
        <v>0.28529719126606051</v>
      </c>
      <c r="G2875">
        <v>1063</v>
      </c>
      <c r="H2875">
        <v>372593924</v>
      </c>
    </row>
    <row r="2876" spans="1:8" hidden="1" x14ac:dyDescent="0.35">
      <c r="A2876" t="s">
        <v>104</v>
      </c>
      <c r="B2876" t="s">
        <v>100</v>
      </c>
      <c r="C2876" t="s">
        <v>99</v>
      </c>
      <c r="D2876" t="s">
        <v>33</v>
      </c>
      <c r="E2876" t="s">
        <v>97</v>
      </c>
      <c r="F2876">
        <v>0.30811023101922619</v>
      </c>
      <c r="G2876">
        <v>1148</v>
      </c>
      <c r="H2876">
        <v>372593924</v>
      </c>
    </row>
    <row r="2877" spans="1:8" hidden="1" x14ac:dyDescent="0.35">
      <c r="A2877" t="s">
        <v>104</v>
      </c>
      <c r="B2877" t="s">
        <v>100</v>
      </c>
      <c r="C2877" t="s">
        <v>99</v>
      </c>
      <c r="D2877" t="s">
        <v>33</v>
      </c>
      <c r="E2877" t="s">
        <v>98</v>
      </c>
      <c r="F2877">
        <v>0.28959141051371518</v>
      </c>
      <c r="G2877">
        <v>1079</v>
      </c>
      <c r="H2877">
        <v>372593924</v>
      </c>
    </row>
    <row r="2878" spans="1:8" hidden="1" x14ac:dyDescent="0.35">
      <c r="A2878" t="s">
        <v>104</v>
      </c>
      <c r="B2878" t="s">
        <v>100</v>
      </c>
      <c r="C2878" t="s">
        <v>99</v>
      </c>
      <c r="D2878" t="s">
        <v>34</v>
      </c>
      <c r="E2878" t="s">
        <v>95</v>
      </c>
      <c r="F2878">
        <v>1.2882657742964159E-2</v>
      </c>
      <c r="G2878">
        <v>48</v>
      </c>
      <c r="H2878">
        <v>372593924</v>
      </c>
    </row>
    <row r="2879" spans="1:8" hidden="1" x14ac:dyDescent="0.35">
      <c r="A2879" t="s">
        <v>104</v>
      </c>
      <c r="B2879" t="s">
        <v>100</v>
      </c>
      <c r="C2879" t="s">
        <v>99</v>
      </c>
      <c r="D2879" t="s">
        <v>34</v>
      </c>
      <c r="E2879" t="s">
        <v>96</v>
      </c>
      <c r="F2879">
        <v>1.7982043099554139E-2</v>
      </c>
      <c r="G2879">
        <v>67</v>
      </c>
      <c r="H2879">
        <v>372593924</v>
      </c>
    </row>
    <row r="2880" spans="1:8" hidden="1" x14ac:dyDescent="0.35">
      <c r="A2880" t="s">
        <v>104</v>
      </c>
      <c r="B2880" t="s">
        <v>100</v>
      </c>
      <c r="C2880" t="s">
        <v>99</v>
      </c>
      <c r="D2880" t="s">
        <v>34</v>
      </c>
      <c r="E2880" t="s">
        <v>97</v>
      </c>
      <c r="F2880">
        <v>2.4960149376993059E-2</v>
      </c>
      <c r="G2880">
        <v>93</v>
      </c>
      <c r="H2880">
        <v>372593924</v>
      </c>
    </row>
    <row r="2881" spans="1:8" hidden="1" x14ac:dyDescent="0.35">
      <c r="A2881" t="s">
        <v>104</v>
      </c>
      <c r="B2881" t="s">
        <v>100</v>
      </c>
      <c r="C2881" t="s">
        <v>99</v>
      </c>
      <c r="D2881" t="s">
        <v>34</v>
      </c>
      <c r="E2881" t="s">
        <v>98</v>
      </c>
      <c r="F2881">
        <v>1.529815606976994E-2</v>
      </c>
      <c r="G2881">
        <v>57</v>
      </c>
      <c r="H2881">
        <v>372593924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1E3E-029E-4E03-879E-B0927BE9B9FD}">
  <sheetPr>
    <tabColor rgb="FFFFFF00"/>
  </sheetPr>
  <dimension ref="A1:H2881"/>
  <sheetViews>
    <sheetView zoomScale="115" zoomScaleNormal="190" workbookViewId="0">
      <selection sqref="A1:H1"/>
    </sheetView>
  </sheetViews>
  <sheetFormatPr defaultRowHeight="14.5" x14ac:dyDescent="0.35"/>
  <cols>
    <col min="1" max="1" width="17.453125" bestFit="1" customWidth="1"/>
    <col min="2" max="2" width="16.08984375" bestFit="1" customWidth="1"/>
    <col min="3" max="3" width="18.08984375" bestFit="1" customWidth="1"/>
    <col min="4" max="4" width="19" bestFit="1" customWidth="1"/>
    <col min="5" max="5" width="14.453125" bestFit="1" customWidth="1"/>
    <col min="6" max="6" width="19.6328125" bestFit="1" customWidth="1"/>
    <col min="7" max="7" width="10.453125" bestFit="1" customWidth="1"/>
    <col min="8" max="8" width="14.54296875" bestFit="1" customWidth="1"/>
  </cols>
  <sheetData>
    <row r="1" spans="1:8" x14ac:dyDescent="0.35">
      <c r="A1" s="2" t="s">
        <v>0</v>
      </c>
      <c r="B1" s="2" t="s">
        <v>116</v>
      </c>
      <c r="C1" s="2" t="s">
        <v>37</v>
      </c>
      <c r="D1" s="2" t="s">
        <v>105</v>
      </c>
      <c r="E1" s="2" t="s">
        <v>117</v>
      </c>
      <c r="F1" s="2" t="s">
        <v>108</v>
      </c>
      <c r="G1" s="2" t="s">
        <v>106</v>
      </c>
      <c r="H1" s="2" t="s">
        <v>107</v>
      </c>
    </row>
    <row r="2" spans="1:8" hidden="1" x14ac:dyDescent="0.35">
      <c r="A2" t="s">
        <v>94</v>
      </c>
      <c r="B2" t="s">
        <v>15</v>
      </c>
      <c r="C2" t="s">
        <v>32</v>
      </c>
      <c r="D2" t="s">
        <v>32</v>
      </c>
      <c r="E2" t="s">
        <v>95</v>
      </c>
      <c r="F2">
        <v>0.28293307570001131</v>
      </c>
      <c r="G2">
        <v>603</v>
      </c>
      <c r="H2">
        <v>213124605</v>
      </c>
    </row>
    <row r="3" spans="1:8" hidden="1" x14ac:dyDescent="0.35">
      <c r="A3" t="s">
        <v>94</v>
      </c>
      <c r="B3" t="s">
        <v>15</v>
      </c>
      <c r="C3" t="s">
        <v>32</v>
      </c>
      <c r="D3" t="s">
        <v>32</v>
      </c>
      <c r="E3" t="s">
        <v>96</v>
      </c>
      <c r="F3">
        <v>0.25836206425279068</v>
      </c>
      <c r="G3">
        <v>521</v>
      </c>
      <c r="H3">
        <v>201654992</v>
      </c>
    </row>
    <row r="4" spans="1:8" hidden="1" x14ac:dyDescent="0.35">
      <c r="A4" t="s">
        <v>94</v>
      </c>
      <c r="B4" t="s">
        <v>15</v>
      </c>
      <c r="C4" t="s">
        <v>32</v>
      </c>
      <c r="D4" t="s">
        <v>32</v>
      </c>
      <c r="E4" t="s">
        <v>97</v>
      </c>
      <c r="F4">
        <v>0.27546170051297969</v>
      </c>
      <c r="G4">
        <v>539</v>
      </c>
      <c r="H4">
        <v>195671485</v>
      </c>
    </row>
    <row r="5" spans="1:8" hidden="1" x14ac:dyDescent="0.35">
      <c r="A5" t="s">
        <v>94</v>
      </c>
      <c r="B5" t="s">
        <v>15</v>
      </c>
      <c r="C5" t="s">
        <v>32</v>
      </c>
      <c r="D5" t="s">
        <v>32</v>
      </c>
      <c r="E5" t="s">
        <v>98</v>
      </c>
      <c r="F5">
        <v>0.33927059471875182</v>
      </c>
      <c r="G5">
        <v>653</v>
      </c>
      <c r="H5">
        <v>192471735</v>
      </c>
    </row>
    <row r="6" spans="1:8" hidden="1" x14ac:dyDescent="0.35">
      <c r="A6" t="s">
        <v>94</v>
      </c>
      <c r="B6" t="s">
        <v>15</v>
      </c>
      <c r="C6" t="s">
        <v>32</v>
      </c>
      <c r="D6" t="s">
        <v>33</v>
      </c>
      <c r="E6" t="s">
        <v>95</v>
      </c>
      <c r="F6">
        <v>0.2270971950892296</v>
      </c>
      <c r="G6">
        <v>484</v>
      </c>
      <c r="H6">
        <v>213124605</v>
      </c>
    </row>
    <row r="7" spans="1:8" hidden="1" x14ac:dyDescent="0.35">
      <c r="A7" t="s">
        <v>94</v>
      </c>
      <c r="B7" t="s">
        <v>15</v>
      </c>
      <c r="C7" t="s">
        <v>32</v>
      </c>
      <c r="D7" t="s">
        <v>33</v>
      </c>
      <c r="E7" t="s">
        <v>96</v>
      </c>
      <c r="F7">
        <v>0.19439141878520921</v>
      </c>
      <c r="G7">
        <v>392</v>
      </c>
      <c r="H7">
        <v>201654992</v>
      </c>
    </row>
    <row r="8" spans="1:8" hidden="1" x14ac:dyDescent="0.35">
      <c r="A8" t="s">
        <v>94</v>
      </c>
      <c r="B8" t="s">
        <v>15</v>
      </c>
      <c r="C8" t="s">
        <v>32</v>
      </c>
      <c r="D8" t="s">
        <v>33</v>
      </c>
      <c r="E8" t="s">
        <v>97</v>
      </c>
      <c r="F8">
        <v>0.19113669015186349</v>
      </c>
      <c r="G8">
        <v>374</v>
      </c>
      <c r="H8">
        <v>195671485</v>
      </c>
    </row>
    <row r="9" spans="1:8" hidden="1" x14ac:dyDescent="0.35">
      <c r="A9" t="s">
        <v>94</v>
      </c>
      <c r="B9" t="s">
        <v>15</v>
      </c>
      <c r="C9" t="s">
        <v>32</v>
      </c>
      <c r="D9" t="s">
        <v>33</v>
      </c>
      <c r="E9" t="s">
        <v>98</v>
      </c>
      <c r="F9">
        <v>0.2379570174290786</v>
      </c>
      <c r="G9">
        <v>458</v>
      </c>
      <c r="H9">
        <v>192471735</v>
      </c>
    </row>
    <row r="10" spans="1:8" hidden="1" x14ac:dyDescent="0.35">
      <c r="A10" t="s">
        <v>94</v>
      </c>
      <c r="B10" t="s">
        <v>15</v>
      </c>
      <c r="C10" t="s">
        <v>32</v>
      </c>
      <c r="D10" t="s">
        <v>34</v>
      </c>
      <c r="E10" t="s">
        <v>95</v>
      </c>
      <c r="F10">
        <v>5.5835880610781659E-2</v>
      </c>
      <c r="G10">
        <v>119</v>
      </c>
      <c r="H10">
        <v>213124605</v>
      </c>
    </row>
    <row r="11" spans="1:8" hidden="1" x14ac:dyDescent="0.35">
      <c r="A11" t="s">
        <v>94</v>
      </c>
      <c r="B11" t="s">
        <v>15</v>
      </c>
      <c r="C11" t="s">
        <v>32</v>
      </c>
      <c r="D11" t="s">
        <v>34</v>
      </c>
      <c r="E11" t="s">
        <v>96</v>
      </c>
      <c r="F11">
        <v>6.3970645467581577E-2</v>
      </c>
      <c r="G11">
        <v>129</v>
      </c>
      <c r="H11">
        <v>201654992</v>
      </c>
    </row>
    <row r="12" spans="1:8" hidden="1" x14ac:dyDescent="0.35">
      <c r="A12" t="s">
        <v>94</v>
      </c>
      <c r="B12" t="s">
        <v>15</v>
      </c>
      <c r="C12" t="s">
        <v>32</v>
      </c>
      <c r="D12" t="s">
        <v>34</v>
      </c>
      <c r="E12" t="s">
        <v>97</v>
      </c>
      <c r="F12">
        <v>8.4325010361116226E-2</v>
      </c>
      <c r="G12">
        <v>165</v>
      </c>
      <c r="H12">
        <v>195671485</v>
      </c>
    </row>
    <row r="13" spans="1:8" hidden="1" x14ac:dyDescent="0.35">
      <c r="A13" t="s">
        <v>94</v>
      </c>
      <c r="B13" t="s">
        <v>15</v>
      </c>
      <c r="C13" t="s">
        <v>32</v>
      </c>
      <c r="D13" t="s">
        <v>34</v>
      </c>
      <c r="E13" t="s">
        <v>98</v>
      </c>
      <c r="F13">
        <v>0.1013135772896732</v>
      </c>
      <c r="G13">
        <v>195</v>
      </c>
      <c r="H13">
        <v>192471735</v>
      </c>
    </row>
    <row r="14" spans="1:8" hidden="1" x14ac:dyDescent="0.35">
      <c r="A14" t="s">
        <v>94</v>
      </c>
      <c r="B14" t="s">
        <v>15</v>
      </c>
      <c r="C14" t="s">
        <v>36</v>
      </c>
      <c r="D14" t="s">
        <v>32</v>
      </c>
      <c r="E14" t="s">
        <v>95</v>
      </c>
      <c r="F14">
        <v>9.7595488798677174E-2</v>
      </c>
      <c r="G14">
        <v>208</v>
      </c>
      <c r="H14">
        <v>213124605</v>
      </c>
    </row>
    <row r="15" spans="1:8" hidden="1" x14ac:dyDescent="0.35">
      <c r="A15" t="s">
        <v>94</v>
      </c>
      <c r="B15" t="s">
        <v>15</v>
      </c>
      <c r="C15" t="s">
        <v>36</v>
      </c>
      <c r="D15" t="s">
        <v>32</v>
      </c>
      <c r="E15" t="s">
        <v>96</v>
      </c>
      <c r="F15">
        <v>8.3806504527296807E-2</v>
      </c>
      <c r="G15">
        <v>169</v>
      </c>
      <c r="H15">
        <v>201654992</v>
      </c>
    </row>
    <row r="16" spans="1:8" hidden="1" x14ac:dyDescent="0.35">
      <c r="A16" t="s">
        <v>94</v>
      </c>
      <c r="B16" t="s">
        <v>15</v>
      </c>
      <c r="C16" t="s">
        <v>36</v>
      </c>
      <c r="D16" t="s">
        <v>32</v>
      </c>
      <c r="E16" t="s">
        <v>97</v>
      </c>
      <c r="F16">
        <v>9.5057284407076489E-2</v>
      </c>
      <c r="G16">
        <v>186</v>
      </c>
      <c r="H16">
        <v>195671485</v>
      </c>
    </row>
    <row r="17" spans="1:8" hidden="1" x14ac:dyDescent="0.35">
      <c r="A17" t="s">
        <v>94</v>
      </c>
      <c r="B17" t="s">
        <v>15</v>
      </c>
      <c r="C17" t="s">
        <v>36</v>
      </c>
      <c r="D17" t="s">
        <v>32</v>
      </c>
      <c r="E17" t="s">
        <v>98</v>
      </c>
      <c r="F17">
        <v>0.1013135772896732</v>
      </c>
      <c r="G17">
        <v>195</v>
      </c>
      <c r="H17">
        <v>192471735</v>
      </c>
    </row>
    <row r="18" spans="1:8" hidden="1" x14ac:dyDescent="0.35">
      <c r="A18" t="s">
        <v>94</v>
      </c>
      <c r="B18" t="s">
        <v>15</v>
      </c>
      <c r="C18" t="s">
        <v>36</v>
      </c>
      <c r="D18" t="s">
        <v>33</v>
      </c>
      <c r="E18" t="s">
        <v>95</v>
      </c>
      <c r="F18">
        <v>9.2903397991048478E-2</v>
      </c>
      <c r="G18">
        <v>198</v>
      </c>
      <c r="H18">
        <v>213124605</v>
      </c>
    </row>
    <row r="19" spans="1:8" hidden="1" x14ac:dyDescent="0.35">
      <c r="A19" t="s">
        <v>94</v>
      </c>
      <c r="B19" t="s">
        <v>15</v>
      </c>
      <c r="C19" t="s">
        <v>36</v>
      </c>
      <c r="D19" t="s">
        <v>33</v>
      </c>
      <c r="E19" t="s">
        <v>96</v>
      </c>
      <c r="F19">
        <v>7.8847539762367996E-2</v>
      </c>
      <c r="G19">
        <v>159</v>
      </c>
      <c r="H19">
        <v>201654992</v>
      </c>
    </row>
    <row r="20" spans="1:8" hidden="1" x14ac:dyDescent="0.35">
      <c r="A20" t="s">
        <v>94</v>
      </c>
      <c r="B20" t="s">
        <v>15</v>
      </c>
      <c r="C20" t="s">
        <v>36</v>
      </c>
      <c r="D20" t="s">
        <v>33</v>
      </c>
      <c r="E20" t="s">
        <v>97</v>
      </c>
      <c r="F20">
        <v>8.9435617049668736E-2</v>
      </c>
      <c r="G20">
        <v>175</v>
      </c>
      <c r="H20">
        <v>195671485</v>
      </c>
    </row>
    <row r="21" spans="1:8" hidden="1" x14ac:dyDescent="0.35">
      <c r="A21" t="s">
        <v>94</v>
      </c>
      <c r="B21" t="s">
        <v>15</v>
      </c>
      <c r="C21" t="s">
        <v>36</v>
      </c>
      <c r="D21" t="s">
        <v>33</v>
      </c>
      <c r="E21" t="s">
        <v>98</v>
      </c>
      <c r="F21">
        <v>9.7676679643377257E-2</v>
      </c>
      <c r="G21">
        <v>188</v>
      </c>
      <c r="H21">
        <v>192471735</v>
      </c>
    </row>
    <row r="22" spans="1:8" hidden="1" x14ac:dyDescent="0.35">
      <c r="A22" t="s">
        <v>94</v>
      </c>
      <c r="B22" t="s">
        <v>15</v>
      </c>
      <c r="C22" t="s">
        <v>36</v>
      </c>
      <c r="D22" t="s">
        <v>34</v>
      </c>
      <c r="E22" t="s">
        <v>95</v>
      </c>
      <c r="F22">
        <v>4.6920908076287108E-3</v>
      </c>
      <c r="G22">
        <v>10</v>
      </c>
      <c r="H22">
        <v>213124605</v>
      </c>
    </row>
    <row r="23" spans="1:8" hidden="1" x14ac:dyDescent="0.35">
      <c r="A23" t="s">
        <v>94</v>
      </c>
      <c r="B23" t="s">
        <v>15</v>
      </c>
      <c r="C23" t="s">
        <v>36</v>
      </c>
      <c r="D23" t="s">
        <v>34</v>
      </c>
      <c r="E23" t="s">
        <v>96</v>
      </c>
      <c r="F23">
        <v>4.9589647649288049E-3</v>
      </c>
      <c r="G23">
        <v>10</v>
      </c>
      <c r="H23">
        <v>201654992</v>
      </c>
    </row>
    <row r="24" spans="1:8" hidden="1" x14ac:dyDescent="0.35">
      <c r="A24" t="s">
        <v>94</v>
      </c>
      <c r="B24" t="s">
        <v>15</v>
      </c>
      <c r="C24" t="s">
        <v>36</v>
      </c>
      <c r="D24" t="s">
        <v>34</v>
      </c>
      <c r="E24" t="s">
        <v>97</v>
      </c>
      <c r="F24">
        <v>5.6216673574077504E-3</v>
      </c>
      <c r="G24">
        <v>11</v>
      </c>
      <c r="H24">
        <v>195671485</v>
      </c>
    </row>
    <row r="25" spans="1:8" hidden="1" x14ac:dyDescent="0.35">
      <c r="A25" t="s">
        <v>94</v>
      </c>
      <c r="B25" t="s">
        <v>15</v>
      </c>
      <c r="C25" t="s">
        <v>36</v>
      </c>
      <c r="D25" t="s">
        <v>34</v>
      </c>
      <c r="E25" t="s">
        <v>98</v>
      </c>
      <c r="H25">
        <v>192471735</v>
      </c>
    </row>
    <row r="26" spans="1:8" hidden="1" x14ac:dyDescent="0.35">
      <c r="A26" t="s">
        <v>94</v>
      </c>
      <c r="B26" t="s">
        <v>15</v>
      </c>
      <c r="C26" t="s">
        <v>35</v>
      </c>
      <c r="D26" t="s">
        <v>32</v>
      </c>
      <c r="E26" t="s">
        <v>95</v>
      </c>
      <c r="F26">
        <v>0.10134916144478021</v>
      </c>
      <c r="G26">
        <v>216</v>
      </c>
      <c r="H26">
        <v>213124605</v>
      </c>
    </row>
    <row r="27" spans="1:8" hidden="1" x14ac:dyDescent="0.35">
      <c r="A27" t="s">
        <v>94</v>
      </c>
      <c r="B27" t="s">
        <v>15</v>
      </c>
      <c r="C27" t="s">
        <v>35</v>
      </c>
      <c r="D27" t="s">
        <v>32</v>
      </c>
      <c r="E27" t="s">
        <v>96</v>
      </c>
      <c r="F27">
        <v>0.1031464671105191</v>
      </c>
      <c r="G27">
        <v>208</v>
      </c>
      <c r="H27">
        <v>201654992</v>
      </c>
    </row>
    <row r="28" spans="1:8" hidden="1" x14ac:dyDescent="0.35">
      <c r="A28" t="s">
        <v>94</v>
      </c>
      <c r="B28" t="s">
        <v>15</v>
      </c>
      <c r="C28" t="s">
        <v>35</v>
      </c>
      <c r="D28" t="s">
        <v>32</v>
      </c>
      <c r="E28" t="s">
        <v>97</v>
      </c>
      <c r="F28">
        <v>0.1017010731021947</v>
      </c>
      <c r="G28">
        <v>199</v>
      </c>
      <c r="H28">
        <v>195671485</v>
      </c>
    </row>
    <row r="29" spans="1:8" hidden="1" x14ac:dyDescent="0.35">
      <c r="A29" t="s">
        <v>94</v>
      </c>
      <c r="B29" t="s">
        <v>15</v>
      </c>
      <c r="C29" t="s">
        <v>35</v>
      </c>
      <c r="D29" t="s">
        <v>32</v>
      </c>
      <c r="E29" t="s">
        <v>98</v>
      </c>
      <c r="F29">
        <v>0.12833053123358609</v>
      </c>
      <c r="G29">
        <v>247</v>
      </c>
      <c r="H29">
        <v>192471735</v>
      </c>
    </row>
    <row r="30" spans="1:8" hidden="1" x14ac:dyDescent="0.35">
      <c r="A30" t="s">
        <v>94</v>
      </c>
      <c r="B30" t="s">
        <v>15</v>
      </c>
      <c r="C30" t="s">
        <v>35</v>
      </c>
      <c r="D30" t="s">
        <v>33</v>
      </c>
      <c r="E30" t="s">
        <v>95</v>
      </c>
      <c r="F30">
        <v>7.3665825679770758E-2</v>
      </c>
      <c r="G30">
        <v>157</v>
      </c>
      <c r="H30">
        <v>213124605</v>
      </c>
    </row>
    <row r="31" spans="1:8" hidden="1" x14ac:dyDescent="0.35">
      <c r="A31" t="s">
        <v>94</v>
      </c>
      <c r="B31" t="s">
        <v>15</v>
      </c>
      <c r="C31" t="s">
        <v>35</v>
      </c>
      <c r="D31" t="s">
        <v>33</v>
      </c>
      <c r="E31" t="s">
        <v>96</v>
      </c>
      <c r="F31">
        <v>6.6450127850045976E-2</v>
      </c>
      <c r="G31">
        <v>134</v>
      </c>
      <c r="H31">
        <v>201654992</v>
      </c>
    </row>
    <row r="32" spans="1:8" hidden="1" x14ac:dyDescent="0.35">
      <c r="A32" t="s">
        <v>94</v>
      </c>
      <c r="B32" t="s">
        <v>15</v>
      </c>
      <c r="C32" t="s">
        <v>35</v>
      </c>
      <c r="D32" t="s">
        <v>33</v>
      </c>
      <c r="E32" t="s">
        <v>97</v>
      </c>
      <c r="F32">
        <v>5.4683491567511733E-2</v>
      </c>
      <c r="G32">
        <v>107</v>
      </c>
      <c r="H32">
        <v>195671485</v>
      </c>
    </row>
    <row r="33" spans="1:8" hidden="1" x14ac:dyDescent="0.35">
      <c r="A33" t="s">
        <v>94</v>
      </c>
      <c r="B33" t="s">
        <v>15</v>
      </c>
      <c r="C33" t="s">
        <v>35</v>
      </c>
      <c r="D33" t="s">
        <v>33</v>
      </c>
      <c r="E33" t="s">
        <v>98</v>
      </c>
      <c r="F33">
        <v>7.3777066539146646E-2</v>
      </c>
      <c r="G33">
        <v>142</v>
      </c>
      <c r="H33">
        <v>192471735</v>
      </c>
    </row>
    <row r="34" spans="1:8" hidden="1" x14ac:dyDescent="0.35">
      <c r="A34" t="s">
        <v>94</v>
      </c>
      <c r="B34" t="s">
        <v>15</v>
      </c>
      <c r="C34" t="s">
        <v>35</v>
      </c>
      <c r="D34" t="s">
        <v>34</v>
      </c>
      <c r="E34" t="s">
        <v>95</v>
      </c>
      <c r="F34">
        <v>2.7683335765009399E-2</v>
      </c>
      <c r="G34">
        <v>59</v>
      </c>
      <c r="H34">
        <v>213124605</v>
      </c>
    </row>
    <row r="35" spans="1:8" hidden="1" x14ac:dyDescent="0.35">
      <c r="A35" t="s">
        <v>94</v>
      </c>
      <c r="B35" t="s">
        <v>15</v>
      </c>
      <c r="C35" t="s">
        <v>35</v>
      </c>
      <c r="D35" t="s">
        <v>34</v>
      </c>
      <c r="E35" t="s">
        <v>96</v>
      </c>
      <c r="F35">
        <v>3.6696339260473158E-2</v>
      </c>
      <c r="G35">
        <v>74</v>
      </c>
      <c r="H35">
        <v>201654992</v>
      </c>
    </row>
    <row r="36" spans="1:8" hidden="1" x14ac:dyDescent="0.35">
      <c r="A36" t="s">
        <v>94</v>
      </c>
      <c r="B36" t="s">
        <v>15</v>
      </c>
      <c r="C36" t="s">
        <v>35</v>
      </c>
      <c r="D36" t="s">
        <v>34</v>
      </c>
      <c r="E36" t="s">
        <v>97</v>
      </c>
      <c r="F36">
        <v>4.7017581534683002E-2</v>
      </c>
      <c r="G36">
        <v>92</v>
      </c>
      <c r="H36">
        <v>195671485</v>
      </c>
    </row>
    <row r="37" spans="1:8" hidden="1" x14ac:dyDescent="0.35">
      <c r="A37" t="s">
        <v>94</v>
      </c>
      <c r="B37" t="s">
        <v>15</v>
      </c>
      <c r="C37" t="s">
        <v>35</v>
      </c>
      <c r="D37" t="s">
        <v>34</v>
      </c>
      <c r="E37" t="s">
        <v>98</v>
      </c>
      <c r="F37">
        <v>5.4553464694439419E-2</v>
      </c>
      <c r="G37">
        <v>105</v>
      </c>
      <c r="H37">
        <v>192471735</v>
      </c>
    </row>
    <row r="38" spans="1:8" hidden="1" x14ac:dyDescent="0.35">
      <c r="A38" t="s">
        <v>94</v>
      </c>
      <c r="B38" t="s">
        <v>15</v>
      </c>
      <c r="C38" t="s">
        <v>99</v>
      </c>
      <c r="D38" t="s">
        <v>32</v>
      </c>
      <c r="E38" t="s">
        <v>95</v>
      </c>
      <c r="F38">
        <v>8.3988425456553925E-2</v>
      </c>
      <c r="G38">
        <v>179</v>
      </c>
      <c r="H38">
        <v>213124605</v>
      </c>
    </row>
    <row r="39" spans="1:8" hidden="1" x14ac:dyDescent="0.35">
      <c r="A39" t="s">
        <v>94</v>
      </c>
      <c r="B39" t="s">
        <v>15</v>
      </c>
      <c r="C39" t="s">
        <v>99</v>
      </c>
      <c r="D39" t="s">
        <v>32</v>
      </c>
      <c r="E39" t="s">
        <v>96</v>
      </c>
      <c r="F39">
        <v>7.1409092614974787E-2</v>
      </c>
      <c r="G39">
        <v>144</v>
      </c>
      <c r="H39">
        <v>201654992</v>
      </c>
    </row>
    <row r="40" spans="1:8" hidden="1" x14ac:dyDescent="0.35">
      <c r="A40" t="s">
        <v>94</v>
      </c>
      <c r="B40" t="s">
        <v>15</v>
      </c>
      <c r="C40" t="s">
        <v>99</v>
      </c>
      <c r="D40" t="s">
        <v>32</v>
      </c>
      <c r="E40" t="s">
        <v>97</v>
      </c>
      <c r="F40">
        <v>7.8703343003708487E-2</v>
      </c>
      <c r="G40">
        <v>154</v>
      </c>
      <c r="H40">
        <v>195671485</v>
      </c>
    </row>
    <row r="41" spans="1:8" hidden="1" x14ac:dyDescent="0.35">
      <c r="A41" t="s">
        <v>94</v>
      </c>
      <c r="B41" t="s">
        <v>15</v>
      </c>
      <c r="C41" t="s">
        <v>99</v>
      </c>
      <c r="D41" t="s">
        <v>32</v>
      </c>
      <c r="E41" t="s">
        <v>98</v>
      </c>
      <c r="F41">
        <v>0.1096264861954926</v>
      </c>
      <c r="G41">
        <v>211</v>
      </c>
      <c r="H41">
        <v>192471735</v>
      </c>
    </row>
    <row r="42" spans="1:8" hidden="1" x14ac:dyDescent="0.35">
      <c r="A42" t="s">
        <v>94</v>
      </c>
      <c r="B42" t="s">
        <v>15</v>
      </c>
      <c r="C42" t="s">
        <v>99</v>
      </c>
      <c r="D42" t="s">
        <v>33</v>
      </c>
      <c r="E42" t="s">
        <v>95</v>
      </c>
      <c r="F42">
        <v>6.0527971418410383E-2</v>
      </c>
      <c r="G42">
        <v>129</v>
      </c>
      <c r="H42">
        <v>213124605</v>
      </c>
    </row>
    <row r="43" spans="1:8" hidden="1" x14ac:dyDescent="0.35">
      <c r="A43" t="s">
        <v>94</v>
      </c>
      <c r="B43" t="s">
        <v>15</v>
      </c>
      <c r="C43" t="s">
        <v>99</v>
      </c>
      <c r="D43" t="s">
        <v>33</v>
      </c>
      <c r="E43" t="s">
        <v>96</v>
      </c>
      <c r="F43">
        <v>4.9093751172795172E-2</v>
      </c>
      <c r="G43">
        <v>99</v>
      </c>
      <c r="H43">
        <v>201654992</v>
      </c>
    </row>
    <row r="44" spans="1:8" hidden="1" x14ac:dyDescent="0.35">
      <c r="A44" t="s">
        <v>94</v>
      </c>
      <c r="B44" t="s">
        <v>15</v>
      </c>
      <c r="C44" t="s">
        <v>99</v>
      </c>
      <c r="D44" t="s">
        <v>33</v>
      </c>
      <c r="E44" t="s">
        <v>97</v>
      </c>
      <c r="F44">
        <v>4.7017581534683002E-2</v>
      </c>
      <c r="G44">
        <v>92</v>
      </c>
      <c r="H44">
        <v>195671485</v>
      </c>
    </row>
    <row r="45" spans="1:8" hidden="1" x14ac:dyDescent="0.35">
      <c r="A45" t="s">
        <v>94</v>
      </c>
      <c r="B45" t="s">
        <v>15</v>
      </c>
      <c r="C45" t="s">
        <v>99</v>
      </c>
      <c r="D45" t="s">
        <v>33</v>
      </c>
      <c r="E45" t="s">
        <v>98</v>
      </c>
      <c r="F45">
        <v>6.6503271246554724E-2</v>
      </c>
      <c r="G45">
        <v>128</v>
      </c>
      <c r="H45">
        <v>192471735</v>
      </c>
    </row>
    <row r="46" spans="1:8" hidden="1" x14ac:dyDescent="0.35">
      <c r="A46" t="s">
        <v>94</v>
      </c>
      <c r="B46" t="s">
        <v>15</v>
      </c>
      <c r="C46" t="s">
        <v>99</v>
      </c>
      <c r="D46" t="s">
        <v>34</v>
      </c>
      <c r="E46" t="s">
        <v>95</v>
      </c>
      <c r="F46">
        <v>2.3460454038143549E-2</v>
      </c>
      <c r="G46">
        <v>50</v>
      </c>
      <c r="H46">
        <v>213124605</v>
      </c>
    </row>
    <row r="47" spans="1:8" hidden="1" x14ac:dyDescent="0.35">
      <c r="A47" t="s">
        <v>94</v>
      </c>
      <c r="B47" t="s">
        <v>15</v>
      </c>
      <c r="C47" t="s">
        <v>99</v>
      </c>
      <c r="D47" t="s">
        <v>34</v>
      </c>
      <c r="E47" t="s">
        <v>96</v>
      </c>
      <c r="F47">
        <v>2.2315341442179622E-2</v>
      </c>
      <c r="G47">
        <v>45</v>
      </c>
      <c r="H47">
        <v>201654992</v>
      </c>
    </row>
    <row r="48" spans="1:8" hidden="1" x14ac:dyDescent="0.35">
      <c r="A48" t="s">
        <v>94</v>
      </c>
      <c r="B48" t="s">
        <v>15</v>
      </c>
      <c r="C48" t="s">
        <v>99</v>
      </c>
      <c r="D48" t="s">
        <v>34</v>
      </c>
      <c r="E48" t="s">
        <v>97</v>
      </c>
      <c r="F48">
        <v>3.1685761469025492E-2</v>
      </c>
      <c r="G48">
        <v>62</v>
      </c>
      <c r="H48">
        <v>195671485</v>
      </c>
    </row>
    <row r="49" spans="1:8" hidden="1" x14ac:dyDescent="0.35">
      <c r="A49" t="s">
        <v>94</v>
      </c>
      <c r="B49" t="s">
        <v>15</v>
      </c>
      <c r="C49" t="s">
        <v>99</v>
      </c>
      <c r="D49" t="s">
        <v>34</v>
      </c>
      <c r="E49" t="s">
        <v>98</v>
      </c>
      <c r="F49">
        <v>4.3123214948937817E-2</v>
      </c>
      <c r="G49">
        <v>83</v>
      </c>
      <c r="H49">
        <v>192471735</v>
      </c>
    </row>
    <row r="50" spans="1:8" hidden="1" x14ac:dyDescent="0.35">
      <c r="A50" t="s">
        <v>94</v>
      </c>
      <c r="B50" t="s">
        <v>16</v>
      </c>
      <c r="C50" t="s">
        <v>32</v>
      </c>
      <c r="D50" t="s">
        <v>32</v>
      </c>
      <c r="E50" t="s">
        <v>95</v>
      </c>
      <c r="F50">
        <v>1.740660720169362</v>
      </c>
      <c r="G50">
        <v>603</v>
      </c>
      <c r="H50">
        <v>34642018</v>
      </c>
    </row>
    <row r="51" spans="1:8" hidden="1" x14ac:dyDescent="0.35">
      <c r="A51" t="s">
        <v>94</v>
      </c>
      <c r="B51" t="s">
        <v>16</v>
      </c>
      <c r="C51" t="s">
        <v>32</v>
      </c>
      <c r="D51" t="s">
        <v>32</v>
      </c>
      <c r="E51" t="s">
        <v>96</v>
      </c>
      <c r="F51">
        <v>1.8661664383603429</v>
      </c>
      <c r="G51">
        <v>572</v>
      </c>
      <c r="H51">
        <v>30651071</v>
      </c>
    </row>
    <row r="52" spans="1:8" hidden="1" x14ac:dyDescent="0.35">
      <c r="A52" t="s">
        <v>94</v>
      </c>
      <c r="B52" t="s">
        <v>16</v>
      </c>
      <c r="C52" t="s">
        <v>32</v>
      </c>
      <c r="D52" t="s">
        <v>32</v>
      </c>
      <c r="E52" t="s">
        <v>97</v>
      </c>
      <c r="F52">
        <v>2.0098691582553641</v>
      </c>
      <c r="G52">
        <v>545</v>
      </c>
      <c r="H52">
        <v>27116193</v>
      </c>
    </row>
    <row r="53" spans="1:8" hidden="1" x14ac:dyDescent="0.35">
      <c r="A53" t="s">
        <v>94</v>
      </c>
      <c r="B53" t="s">
        <v>16</v>
      </c>
      <c r="C53" t="s">
        <v>32</v>
      </c>
      <c r="D53" t="s">
        <v>32</v>
      </c>
      <c r="E53" t="s">
        <v>98</v>
      </c>
      <c r="F53">
        <v>2.112537391806629</v>
      </c>
      <c r="G53">
        <v>502</v>
      </c>
      <c r="H53">
        <v>23762893</v>
      </c>
    </row>
    <row r="54" spans="1:8" hidden="1" x14ac:dyDescent="0.35">
      <c r="A54" t="s">
        <v>94</v>
      </c>
      <c r="B54" t="s">
        <v>16</v>
      </c>
      <c r="C54" t="s">
        <v>32</v>
      </c>
      <c r="D54" t="s">
        <v>33</v>
      </c>
      <c r="E54" t="s">
        <v>95</v>
      </c>
      <c r="F54">
        <v>1.48952061626433</v>
      </c>
      <c r="G54">
        <v>516</v>
      </c>
      <c r="H54">
        <v>34642018</v>
      </c>
    </row>
    <row r="55" spans="1:8" hidden="1" x14ac:dyDescent="0.35">
      <c r="A55" t="s">
        <v>94</v>
      </c>
      <c r="B55" t="s">
        <v>16</v>
      </c>
      <c r="C55" t="s">
        <v>32</v>
      </c>
      <c r="D55" t="s">
        <v>33</v>
      </c>
      <c r="E55" t="s">
        <v>96</v>
      </c>
      <c r="F55">
        <v>1.461612874799709</v>
      </c>
      <c r="G55">
        <v>448</v>
      </c>
      <c r="H55">
        <v>30651071</v>
      </c>
    </row>
    <row r="56" spans="1:8" hidden="1" x14ac:dyDescent="0.35">
      <c r="A56" t="s">
        <v>94</v>
      </c>
      <c r="B56" t="s">
        <v>16</v>
      </c>
      <c r="C56" t="s">
        <v>32</v>
      </c>
      <c r="D56" t="s">
        <v>33</v>
      </c>
      <c r="E56" t="s">
        <v>97</v>
      </c>
      <c r="F56">
        <v>1.3792496608945071</v>
      </c>
      <c r="G56">
        <v>374</v>
      </c>
      <c r="H56">
        <v>27116193</v>
      </c>
    </row>
    <row r="57" spans="1:8" hidden="1" x14ac:dyDescent="0.35">
      <c r="A57" t="s">
        <v>94</v>
      </c>
      <c r="B57" t="s">
        <v>16</v>
      </c>
      <c r="C57" t="s">
        <v>32</v>
      </c>
      <c r="D57" t="s">
        <v>33</v>
      </c>
      <c r="E57" t="s">
        <v>98</v>
      </c>
      <c r="F57">
        <v>1.4770928775381009</v>
      </c>
      <c r="G57">
        <v>351</v>
      </c>
      <c r="H57">
        <v>23762893</v>
      </c>
    </row>
    <row r="58" spans="1:8" hidden="1" x14ac:dyDescent="0.35">
      <c r="A58" t="s">
        <v>94</v>
      </c>
      <c r="B58" t="s">
        <v>16</v>
      </c>
      <c r="C58" t="s">
        <v>32</v>
      </c>
      <c r="D58" t="s">
        <v>34</v>
      </c>
      <c r="E58" t="s">
        <v>95</v>
      </c>
      <c r="F58">
        <v>0.25114010390503227</v>
      </c>
      <c r="G58">
        <v>87</v>
      </c>
      <c r="H58">
        <v>34642018</v>
      </c>
    </row>
    <row r="59" spans="1:8" hidden="1" x14ac:dyDescent="0.35">
      <c r="A59" t="s">
        <v>94</v>
      </c>
      <c r="B59" t="s">
        <v>16</v>
      </c>
      <c r="C59" t="s">
        <v>32</v>
      </c>
      <c r="D59" t="s">
        <v>34</v>
      </c>
      <c r="E59" t="s">
        <v>96</v>
      </c>
      <c r="F59">
        <v>0.40455356356063382</v>
      </c>
      <c r="G59">
        <v>124</v>
      </c>
      <c r="H59">
        <v>30651071</v>
      </c>
    </row>
    <row r="60" spans="1:8" hidden="1" x14ac:dyDescent="0.35">
      <c r="A60" t="s">
        <v>94</v>
      </c>
      <c r="B60" t="s">
        <v>16</v>
      </c>
      <c r="C60" t="s">
        <v>32</v>
      </c>
      <c r="D60" t="s">
        <v>34</v>
      </c>
      <c r="E60" t="s">
        <v>97</v>
      </c>
      <c r="F60">
        <v>0.63061949736085743</v>
      </c>
      <c r="G60">
        <v>171</v>
      </c>
      <c r="H60">
        <v>27116193</v>
      </c>
    </row>
    <row r="61" spans="1:8" hidden="1" x14ac:dyDescent="0.35">
      <c r="A61" t="s">
        <v>94</v>
      </c>
      <c r="B61" t="s">
        <v>16</v>
      </c>
      <c r="C61" t="s">
        <v>32</v>
      </c>
      <c r="D61" t="s">
        <v>34</v>
      </c>
      <c r="E61" t="s">
        <v>98</v>
      </c>
      <c r="F61">
        <v>0.63544451426852788</v>
      </c>
      <c r="G61">
        <v>151</v>
      </c>
      <c r="H61">
        <v>23762893</v>
      </c>
    </row>
    <row r="62" spans="1:8" hidden="1" x14ac:dyDescent="0.35">
      <c r="A62" t="s">
        <v>94</v>
      </c>
      <c r="B62" t="s">
        <v>16</v>
      </c>
      <c r="C62" t="s">
        <v>36</v>
      </c>
      <c r="D62" t="s">
        <v>32</v>
      </c>
      <c r="E62" t="s">
        <v>95</v>
      </c>
      <c r="F62">
        <v>0.70434695807848147</v>
      </c>
      <c r="G62">
        <v>244</v>
      </c>
      <c r="H62">
        <v>34642018</v>
      </c>
    </row>
    <row r="63" spans="1:8" hidden="1" x14ac:dyDescent="0.35">
      <c r="A63" t="s">
        <v>94</v>
      </c>
      <c r="B63" t="s">
        <v>16</v>
      </c>
      <c r="C63" t="s">
        <v>36</v>
      </c>
      <c r="D63" t="s">
        <v>32</v>
      </c>
      <c r="E63" t="s">
        <v>96</v>
      </c>
      <c r="F63">
        <v>0.69491862127754034</v>
      </c>
      <c r="G63">
        <v>213</v>
      </c>
      <c r="H63">
        <v>30651071</v>
      </c>
    </row>
    <row r="64" spans="1:8" hidden="1" x14ac:dyDescent="0.35">
      <c r="A64" t="s">
        <v>94</v>
      </c>
      <c r="B64" t="s">
        <v>16</v>
      </c>
      <c r="C64" t="s">
        <v>36</v>
      </c>
      <c r="D64" t="s">
        <v>32</v>
      </c>
      <c r="E64" t="s">
        <v>97</v>
      </c>
      <c r="F64">
        <v>0.70068833040095269</v>
      </c>
      <c r="G64">
        <v>190</v>
      </c>
      <c r="H64">
        <v>27116193</v>
      </c>
    </row>
    <row r="65" spans="1:8" hidden="1" x14ac:dyDescent="0.35">
      <c r="A65" t="s">
        <v>94</v>
      </c>
      <c r="B65" t="s">
        <v>16</v>
      </c>
      <c r="C65" t="s">
        <v>36</v>
      </c>
      <c r="D65" t="s">
        <v>32</v>
      </c>
      <c r="E65" t="s">
        <v>98</v>
      </c>
      <c r="F65">
        <v>0.71119286696278938</v>
      </c>
      <c r="G65">
        <v>169</v>
      </c>
      <c r="H65">
        <v>23762893</v>
      </c>
    </row>
    <row r="66" spans="1:8" hidden="1" x14ac:dyDescent="0.35">
      <c r="A66" t="s">
        <v>94</v>
      </c>
      <c r="B66" t="s">
        <v>16</v>
      </c>
      <c r="C66" t="s">
        <v>36</v>
      </c>
      <c r="D66" t="s">
        <v>33</v>
      </c>
      <c r="E66" t="s">
        <v>95</v>
      </c>
      <c r="F66">
        <v>0.67836694732968494</v>
      </c>
      <c r="G66">
        <v>235</v>
      </c>
      <c r="H66">
        <v>34642018</v>
      </c>
    </row>
    <row r="67" spans="1:8" hidden="1" x14ac:dyDescent="0.35">
      <c r="A67" t="s">
        <v>94</v>
      </c>
      <c r="B67" t="s">
        <v>16</v>
      </c>
      <c r="C67" t="s">
        <v>36</v>
      </c>
      <c r="D67" t="s">
        <v>33</v>
      </c>
      <c r="E67" t="s">
        <v>96</v>
      </c>
      <c r="F67">
        <v>0.68186850632397156</v>
      </c>
      <c r="G67">
        <v>209</v>
      </c>
      <c r="H67">
        <v>30651071</v>
      </c>
    </row>
    <row r="68" spans="1:8" hidden="1" x14ac:dyDescent="0.35">
      <c r="A68" t="s">
        <v>94</v>
      </c>
      <c r="B68" t="s">
        <v>16</v>
      </c>
      <c r="C68" t="s">
        <v>36</v>
      </c>
      <c r="D68" t="s">
        <v>33</v>
      </c>
      <c r="E68" t="s">
        <v>97</v>
      </c>
      <c r="F68">
        <v>0.62324383072505796</v>
      </c>
      <c r="G68">
        <v>169</v>
      </c>
      <c r="H68">
        <v>27116193</v>
      </c>
    </row>
    <row r="69" spans="1:8" hidden="1" x14ac:dyDescent="0.35">
      <c r="A69" t="s">
        <v>94</v>
      </c>
      <c r="B69" t="s">
        <v>16</v>
      </c>
      <c r="C69" t="s">
        <v>36</v>
      </c>
      <c r="D69" t="s">
        <v>33</v>
      </c>
      <c r="E69" t="s">
        <v>98</v>
      </c>
      <c r="F69">
        <v>0.67331869061565863</v>
      </c>
      <c r="G69">
        <v>160</v>
      </c>
      <c r="H69">
        <v>23762893</v>
      </c>
    </row>
    <row r="70" spans="1:8" hidden="1" x14ac:dyDescent="0.35">
      <c r="A70" t="s">
        <v>94</v>
      </c>
      <c r="B70" t="s">
        <v>16</v>
      </c>
      <c r="C70" t="s">
        <v>36</v>
      </c>
      <c r="D70" t="s">
        <v>34</v>
      </c>
      <c r="E70" t="s">
        <v>95</v>
      </c>
      <c r="H70">
        <v>34642018</v>
      </c>
    </row>
    <row r="71" spans="1:8" hidden="1" x14ac:dyDescent="0.35">
      <c r="A71" t="s">
        <v>94</v>
      </c>
      <c r="B71" t="s">
        <v>16</v>
      </c>
      <c r="C71" t="s">
        <v>36</v>
      </c>
      <c r="D71" t="s">
        <v>34</v>
      </c>
      <c r="E71" t="s">
        <v>96</v>
      </c>
      <c r="H71">
        <v>30651071</v>
      </c>
    </row>
    <row r="72" spans="1:8" hidden="1" x14ac:dyDescent="0.35">
      <c r="A72" t="s">
        <v>94</v>
      </c>
      <c r="B72" t="s">
        <v>16</v>
      </c>
      <c r="C72" t="s">
        <v>36</v>
      </c>
      <c r="D72" t="s">
        <v>34</v>
      </c>
      <c r="E72" t="s">
        <v>97</v>
      </c>
      <c r="F72">
        <v>7.7444499675894771E-2</v>
      </c>
      <c r="G72">
        <v>21</v>
      </c>
      <c r="H72">
        <v>27116193</v>
      </c>
    </row>
    <row r="73" spans="1:8" hidden="1" x14ac:dyDescent="0.35">
      <c r="A73" t="s">
        <v>94</v>
      </c>
      <c r="B73" t="s">
        <v>16</v>
      </c>
      <c r="C73" t="s">
        <v>36</v>
      </c>
      <c r="D73" t="s">
        <v>34</v>
      </c>
      <c r="E73" t="s">
        <v>98</v>
      </c>
      <c r="H73">
        <v>23762893</v>
      </c>
    </row>
    <row r="74" spans="1:8" hidden="1" x14ac:dyDescent="0.35">
      <c r="A74" t="s">
        <v>94</v>
      </c>
      <c r="B74" t="s">
        <v>16</v>
      </c>
      <c r="C74" t="s">
        <v>35</v>
      </c>
      <c r="D74" t="s">
        <v>32</v>
      </c>
      <c r="E74" t="s">
        <v>95</v>
      </c>
      <c r="F74">
        <v>0.5744469043344993</v>
      </c>
      <c r="G74">
        <v>199</v>
      </c>
      <c r="H74">
        <v>34642018</v>
      </c>
    </row>
    <row r="75" spans="1:8" hidden="1" x14ac:dyDescent="0.35">
      <c r="A75" t="s">
        <v>94</v>
      </c>
      <c r="B75" t="s">
        <v>16</v>
      </c>
      <c r="C75" t="s">
        <v>35</v>
      </c>
      <c r="D75" t="s">
        <v>32</v>
      </c>
      <c r="E75" t="s">
        <v>96</v>
      </c>
      <c r="F75">
        <v>0.69818115001593262</v>
      </c>
      <c r="G75">
        <v>214</v>
      </c>
      <c r="H75">
        <v>30651071</v>
      </c>
    </row>
    <row r="76" spans="1:8" hidden="1" x14ac:dyDescent="0.35">
      <c r="A76" t="s">
        <v>94</v>
      </c>
      <c r="B76" t="s">
        <v>16</v>
      </c>
      <c r="C76" t="s">
        <v>35</v>
      </c>
      <c r="D76" t="s">
        <v>32</v>
      </c>
      <c r="E76" t="s">
        <v>97</v>
      </c>
      <c r="F76">
        <v>0.87032866302434131</v>
      </c>
      <c r="G76">
        <v>236</v>
      </c>
      <c r="H76">
        <v>27116193</v>
      </c>
    </row>
    <row r="77" spans="1:8" hidden="1" x14ac:dyDescent="0.35">
      <c r="A77" t="s">
        <v>94</v>
      </c>
      <c r="B77" t="s">
        <v>16</v>
      </c>
      <c r="C77" t="s">
        <v>35</v>
      </c>
      <c r="D77" t="s">
        <v>32</v>
      </c>
      <c r="E77" t="s">
        <v>98</v>
      </c>
      <c r="F77">
        <v>0.84164836326957326</v>
      </c>
      <c r="G77">
        <v>200</v>
      </c>
      <c r="H77">
        <v>23762893</v>
      </c>
    </row>
    <row r="78" spans="1:8" hidden="1" x14ac:dyDescent="0.35">
      <c r="A78" t="s">
        <v>94</v>
      </c>
      <c r="B78" t="s">
        <v>16</v>
      </c>
      <c r="C78" t="s">
        <v>35</v>
      </c>
      <c r="D78" t="s">
        <v>33</v>
      </c>
      <c r="E78" t="s">
        <v>95</v>
      </c>
      <c r="F78">
        <v>0.46186685775638131</v>
      </c>
      <c r="G78">
        <v>160</v>
      </c>
      <c r="H78">
        <v>34642018</v>
      </c>
    </row>
    <row r="79" spans="1:8" hidden="1" x14ac:dyDescent="0.35">
      <c r="A79" t="s">
        <v>94</v>
      </c>
      <c r="B79" t="s">
        <v>16</v>
      </c>
      <c r="C79" t="s">
        <v>35</v>
      </c>
      <c r="D79" t="s">
        <v>33</v>
      </c>
      <c r="E79" t="s">
        <v>96</v>
      </c>
      <c r="F79">
        <v>0.45022896589812472</v>
      </c>
      <c r="G79">
        <v>138</v>
      </c>
      <c r="H79">
        <v>30651071</v>
      </c>
    </row>
    <row r="80" spans="1:8" hidden="1" x14ac:dyDescent="0.35">
      <c r="A80" t="s">
        <v>94</v>
      </c>
      <c r="B80" t="s">
        <v>16</v>
      </c>
      <c r="C80" t="s">
        <v>35</v>
      </c>
      <c r="D80" t="s">
        <v>33</v>
      </c>
      <c r="E80" t="s">
        <v>97</v>
      </c>
      <c r="F80">
        <v>0.49416966459856659</v>
      </c>
      <c r="G80">
        <v>134</v>
      </c>
      <c r="H80">
        <v>27116193</v>
      </c>
    </row>
    <row r="81" spans="1:8" hidden="1" x14ac:dyDescent="0.35">
      <c r="A81" t="s">
        <v>94</v>
      </c>
      <c r="B81" t="s">
        <v>16</v>
      </c>
      <c r="C81" t="s">
        <v>35</v>
      </c>
      <c r="D81" t="s">
        <v>33</v>
      </c>
      <c r="E81" t="s">
        <v>98</v>
      </c>
      <c r="F81">
        <v>0.46711484161461309</v>
      </c>
      <c r="G81">
        <v>111</v>
      </c>
      <c r="H81">
        <v>23762893</v>
      </c>
    </row>
    <row r="82" spans="1:8" hidden="1" x14ac:dyDescent="0.35">
      <c r="A82" t="s">
        <v>94</v>
      </c>
      <c r="B82" t="s">
        <v>16</v>
      </c>
      <c r="C82" t="s">
        <v>35</v>
      </c>
      <c r="D82" t="s">
        <v>34</v>
      </c>
      <c r="E82" t="s">
        <v>95</v>
      </c>
      <c r="F82">
        <v>0.1125800465781179</v>
      </c>
      <c r="G82">
        <v>39</v>
      </c>
      <c r="H82">
        <v>34642018</v>
      </c>
    </row>
    <row r="83" spans="1:8" hidden="1" x14ac:dyDescent="0.35">
      <c r="A83" t="s">
        <v>94</v>
      </c>
      <c r="B83" t="s">
        <v>16</v>
      </c>
      <c r="C83" t="s">
        <v>35</v>
      </c>
      <c r="D83" t="s">
        <v>34</v>
      </c>
      <c r="E83" t="s">
        <v>96</v>
      </c>
      <c r="F83">
        <v>0.24795218411780781</v>
      </c>
      <c r="G83">
        <v>76</v>
      </c>
      <c r="H83">
        <v>30651071</v>
      </c>
    </row>
    <row r="84" spans="1:8" hidden="1" x14ac:dyDescent="0.35">
      <c r="A84" t="s">
        <v>94</v>
      </c>
      <c r="B84" t="s">
        <v>16</v>
      </c>
      <c r="C84" t="s">
        <v>35</v>
      </c>
      <c r="D84" t="s">
        <v>34</v>
      </c>
      <c r="E84" t="s">
        <v>97</v>
      </c>
      <c r="F84">
        <v>0.3761589984257746</v>
      </c>
      <c r="G84">
        <v>102</v>
      </c>
      <c r="H84">
        <v>27116193</v>
      </c>
    </row>
    <row r="85" spans="1:8" hidden="1" x14ac:dyDescent="0.35">
      <c r="A85" t="s">
        <v>94</v>
      </c>
      <c r="B85" t="s">
        <v>16</v>
      </c>
      <c r="C85" t="s">
        <v>35</v>
      </c>
      <c r="D85" t="s">
        <v>34</v>
      </c>
      <c r="E85" t="s">
        <v>98</v>
      </c>
      <c r="F85">
        <v>0.37453352165496012</v>
      </c>
      <c r="G85">
        <v>89</v>
      </c>
      <c r="H85">
        <v>23762893</v>
      </c>
    </row>
    <row r="86" spans="1:8" hidden="1" x14ac:dyDescent="0.35">
      <c r="A86" t="s">
        <v>94</v>
      </c>
      <c r="B86" t="s">
        <v>16</v>
      </c>
      <c r="C86" t="s">
        <v>99</v>
      </c>
      <c r="D86" t="s">
        <v>32</v>
      </c>
      <c r="E86" t="s">
        <v>95</v>
      </c>
      <c r="F86">
        <v>0.46186685775638131</v>
      </c>
      <c r="G86">
        <v>160</v>
      </c>
      <c r="H86">
        <v>34642018</v>
      </c>
    </row>
    <row r="87" spans="1:8" hidden="1" x14ac:dyDescent="0.35">
      <c r="A87" t="s">
        <v>94</v>
      </c>
      <c r="B87" t="s">
        <v>16</v>
      </c>
      <c r="C87" t="s">
        <v>99</v>
      </c>
      <c r="D87" t="s">
        <v>32</v>
      </c>
      <c r="E87" t="s">
        <v>96</v>
      </c>
      <c r="F87">
        <v>0.47306666706687017</v>
      </c>
      <c r="G87">
        <v>145</v>
      </c>
      <c r="H87">
        <v>30651071</v>
      </c>
    </row>
    <row r="88" spans="1:8" hidden="1" x14ac:dyDescent="0.35">
      <c r="A88" t="s">
        <v>94</v>
      </c>
      <c r="B88" t="s">
        <v>16</v>
      </c>
      <c r="C88" t="s">
        <v>99</v>
      </c>
      <c r="D88" t="s">
        <v>32</v>
      </c>
      <c r="E88" t="s">
        <v>97</v>
      </c>
      <c r="F88">
        <v>0.43885216483007039</v>
      </c>
      <c r="G88">
        <v>119</v>
      </c>
      <c r="H88">
        <v>27116193</v>
      </c>
    </row>
    <row r="89" spans="1:8" hidden="1" x14ac:dyDescent="0.35">
      <c r="A89" t="s">
        <v>94</v>
      </c>
      <c r="B89" t="s">
        <v>16</v>
      </c>
      <c r="C89" t="s">
        <v>99</v>
      </c>
      <c r="D89" t="s">
        <v>32</v>
      </c>
      <c r="E89" t="s">
        <v>98</v>
      </c>
      <c r="F89">
        <v>0.55969616157426627</v>
      </c>
      <c r="G89">
        <v>133</v>
      </c>
      <c r="H89">
        <v>23762893</v>
      </c>
    </row>
    <row r="90" spans="1:8" hidden="1" x14ac:dyDescent="0.35">
      <c r="A90" t="s">
        <v>94</v>
      </c>
      <c r="B90" t="s">
        <v>16</v>
      </c>
      <c r="C90" t="s">
        <v>99</v>
      </c>
      <c r="D90" t="s">
        <v>33</v>
      </c>
      <c r="E90" t="s">
        <v>95</v>
      </c>
      <c r="F90">
        <v>0.34928681117826338</v>
      </c>
      <c r="G90">
        <v>121</v>
      </c>
      <c r="H90">
        <v>34642018</v>
      </c>
    </row>
    <row r="91" spans="1:8" hidden="1" x14ac:dyDescent="0.35">
      <c r="A91" t="s">
        <v>94</v>
      </c>
      <c r="B91" t="s">
        <v>16</v>
      </c>
      <c r="C91" t="s">
        <v>99</v>
      </c>
      <c r="D91" t="s">
        <v>33</v>
      </c>
      <c r="E91" t="s">
        <v>96</v>
      </c>
      <c r="F91">
        <v>0.32951540257761303</v>
      </c>
      <c r="G91">
        <v>101</v>
      </c>
      <c r="H91">
        <v>30651071</v>
      </c>
    </row>
    <row r="92" spans="1:8" hidden="1" x14ac:dyDescent="0.35">
      <c r="A92" t="s">
        <v>94</v>
      </c>
      <c r="B92" t="s">
        <v>16</v>
      </c>
      <c r="C92" t="s">
        <v>99</v>
      </c>
      <c r="D92" t="s">
        <v>33</v>
      </c>
      <c r="E92" t="s">
        <v>97</v>
      </c>
      <c r="F92">
        <v>0.2618361655708823</v>
      </c>
      <c r="G92">
        <v>71</v>
      </c>
      <c r="H92">
        <v>27116193</v>
      </c>
    </row>
    <row r="93" spans="1:8" hidden="1" x14ac:dyDescent="0.35">
      <c r="A93" t="s">
        <v>94</v>
      </c>
      <c r="B93" t="s">
        <v>16</v>
      </c>
      <c r="C93" t="s">
        <v>99</v>
      </c>
      <c r="D93" t="s">
        <v>33</v>
      </c>
      <c r="E93" t="s">
        <v>98</v>
      </c>
      <c r="F93">
        <v>0.33665934530782932</v>
      </c>
      <c r="G93">
        <v>80</v>
      </c>
      <c r="H93">
        <v>23762893</v>
      </c>
    </row>
    <row r="94" spans="1:8" hidden="1" x14ac:dyDescent="0.35">
      <c r="A94" t="s">
        <v>94</v>
      </c>
      <c r="B94" t="s">
        <v>16</v>
      </c>
      <c r="C94" t="s">
        <v>99</v>
      </c>
      <c r="D94" t="s">
        <v>34</v>
      </c>
      <c r="E94" t="s">
        <v>95</v>
      </c>
      <c r="F94">
        <v>0.1125800465781179</v>
      </c>
      <c r="G94">
        <v>39</v>
      </c>
      <c r="H94">
        <v>34642018</v>
      </c>
    </row>
    <row r="95" spans="1:8" hidden="1" x14ac:dyDescent="0.35">
      <c r="A95" t="s">
        <v>94</v>
      </c>
      <c r="B95" t="s">
        <v>16</v>
      </c>
      <c r="C95" t="s">
        <v>99</v>
      </c>
      <c r="D95" t="s">
        <v>34</v>
      </c>
      <c r="E95" t="s">
        <v>96</v>
      </c>
      <c r="F95">
        <v>0.1435512644892572</v>
      </c>
      <c r="G95">
        <v>44</v>
      </c>
      <c r="H95">
        <v>30651071</v>
      </c>
    </row>
    <row r="96" spans="1:8" hidden="1" x14ac:dyDescent="0.35">
      <c r="A96" t="s">
        <v>94</v>
      </c>
      <c r="B96" t="s">
        <v>16</v>
      </c>
      <c r="C96" t="s">
        <v>99</v>
      </c>
      <c r="D96" t="s">
        <v>34</v>
      </c>
      <c r="E96" t="s">
        <v>97</v>
      </c>
      <c r="F96">
        <v>0.17701599925918801</v>
      </c>
      <c r="G96">
        <v>48</v>
      </c>
      <c r="H96">
        <v>27116193</v>
      </c>
    </row>
    <row r="97" spans="1:8" hidden="1" x14ac:dyDescent="0.35">
      <c r="A97" t="s">
        <v>94</v>
      </c>
      <c r="B97" t="s">
        <v>16</v>
      </c>
      <c r="C97" t="s">
        <v>99</v>
      </c>
      <c r="D97" t="s">
        <v>34</v>
      </c>
      <c r="E97" t="s">
        <v>98</v>
      </c>
      <c r="F97">
        <v>0.2230368162664369</v>
      </c>
      <c r="G97">
        <v>53</v>
      </c>
      <c r="H97">
        <v>23762893</v>
      </c>
    </row>
    <row r="98" spans="1:8" hidden="1" x14ac:dyDescent="0.35">
      <c r="A98" t="s">
        <v>94</v>
      </c>
      <c r="B98" t="s">
        <v>17</v>
      </c>
      <c r="C98" t="s">
        <v>32</v>
      </c>
      <c r="D98" t="s">
        <v>32</v>
      </c>
      <c r="E98" t="s">
        <v>95</v>
      </c>
      <c r="F98">
        <v>3.3427976606083161</v>
      </c>
      <c r="G98">
        <v>1109</v>
      </c>
      <c r="H98">
        <v>33175804</v>
      </c>
    </row>
    <row r="99" spans="1:8" hidden="1" x14ac:dyDescent="0.35">
      <c r="A99" t="s">
        <v>94</v>
      </c>
      <c r="B99" t="s">
        <v>17</v>
      </c>
      <c r="C99" t="s">
        <v>32</v>
      </c>
      <c r="D99" t="s">
        <v>32</v>
      </c>
      <c r="E99" t="s">
        <v>96</v>
      </c>
      <c r="F99">
        <v>3.4296931479694148</v>
      </c>
      <c r="G99">
        <v>1154</v>
      </c>
      <c r="H99">
        <v>33647325</v>
      </c>
    </row>
    <row r="100" spans="1:8" hidden="1" x14ac:dyDescent="0.35">
      <c r="A100" t="s">
        <v>94</v>
      </c>
      <c r="B100" t="s">
        <v>17</v>
      </c>
      <c r="C100" t="s">
        <v>32</v>
      </c>
      <c r="D100" t="s">
        <v>32</v>
      </c>
      <c r="E100" t="s">
        <v>97</v>
      </c>
      <c r="F100">
        <v>3.5593038001766861</v>
      </c>
      <c r="G100">
        <v>1068</v>
      </c>
      <c r="H100">
        <v>30005868</v>
      </c>
    </row>
    <row r="101" spans="1:8" hidden="1" x14ac:dyDescent="0.35">
      <c r="A101" t="s">
        <v>94</v>
      </c>
      <c r="B101" t="s">
        <v>17</v>
      </c>
      <c r="C101" t="s">
        <v>32</v>
      </c>
      <c r="D101" t="s">
        <v>32</v>
      </c>
      <c r="E101" t="s">
        <v>98</v>
      </c>
      <c r="F101">
        <v>3.5352289137901858</v>
      </c>
      <c r="G101">
        <v>939</v>
      </c>
      <c r="H101">
        <v>26561222</v>
      </c>
    </row>
    <row r="102" spans="1:8" hidden="1" x14ac:dyDescent="0.35">
      <c r="A102" t="s">
        <v>94</v>
      </c>
      <c r="B102" t="s">
        <v>17</v>
      </c>
      <c r="C102" t="s">
        <v>32</v>
      </c>
      <c r="D102" t="s">
        <v>33</v>
      </c>
      <c r="E102" t="s">
        <v>95</v>
      </c>
      <c r="F102">
        <v>2.8665469569328299</v>
      </c>
      <c r="G102">
        <v>951</v>
      </c>
      <c r="H102">
        <v>33175804</v>
      </c>
    </row>
    <row r="103" spans="1:8" hidden="1" x14ac:dyDescent="0.35">
      <c r="A103" t="s">
        <v>94</v>
      </c>
      <c r="B103" t="s">
        <v>17</v>
      </c>
      <c r="C103" t="s">
        <v>32</v>
      </c>
      <c r="D103" t="s">
        <v>33</v>
      </c>
      <c r="E103" t="s">
        <v>96</v>
      </c>
      <c r="F103">
        <v>2.7758521665541021</v>
      </c>
      <c r="G103">
        <v>934</v>
      </c>
      <c r="H103">
        <v>33647325</v>
      </c>
    </row>
    <row r="104" spans="1:8" hidden="1" x14ac:dyDescent="0.35">
      <c r="A104" t="s">
        <v>94</v>
      </c>
      <c r="B104" t="s">
        <v>17</v>
      </c>
      <c r="C104" t="s">
        <v>32</v>
      </c>
      <c r="D104" t="s">
        <v>33</v>
      </c>
      <c r="E104" t="s">
        <v>97</v>
      </c>
      <c r="F104">
        <v>2.792787064183579</v>
      </c>
      <c r="G104">
        <v>838</v>
      </c>
      <c r="H104">
        <v>30005868</v>
      </c>
    </row>
    <row r="105" spans="1:8" hidden="1" x14ac:dyDescent="0.35">
      <c r="A105" t="s">
        <v>94</v>
      </c>
      <c r="B105" t="s">
        <v>17</v>
      </c>
      <c r="C105" t="s">
        <v>32</v>
      </c>
      <c r="D105" t="s">
        <v>33</v>
      </c>
      <c r="E105" t="s">
        <v>98</v>
      </c>
      <c r="F105">
        <v>2.616596480387837</v>
      </c>
      <c r="G105">
        <v>695</v>
      </c>
      <c r="H105">
        <v>26561222</v>
      </c>
    </row>
    <row r="106" spans="1:8" hidden="1" x14ac:dyDescent="0.35">
      <c r="A106" t="s">
        <v>94</v>
      </c>
      <c r="B106" t="s">
        <v>17</v>
      </c>
      <c r="C106" t="s">
        <v>32</v>
      </c>
      <c r="D106" t="s">
        <v>34</v>
      </c>
      <c r="E106" t="s">
        <v>95</v>
      </c>
      <c r="F106">
        <v>0.47625070367548589</v>
      </c>
      <c r="G106">
        <v>158</v>
      </c>
      <c r="H106">
        <v>33175804</v>
      </c>
    </row>
    <row r="107" spans="1:8" hidden="1" x14ac:dyDescent="0.35">
      <c r="A107" t="s">
        <v>94</v>
      </c>
      <c r="B107" t="s">
        <v>17</v>
      </c>
      <c r="C107" t="s">
        <v>32</v>
      </c>
      <c r="D107" t="s">
        <v>34</v>
      </c>
      <c r="E107" t="s">
        <v>96</v>
      </c>
      <c r="F107">
        <v>0.6538409814153131</v>
      </c>
      <c r="G107">
        <v>220</v>
      </c>
      <c r="H107">
        <v>33647325</v>
      </c>
    </row>
    <row r="108" spans="1:8" hidden="1" x14ac:dyDescent="0.35">
      <c r="A108" t="s">
        <v>94</v>
      </c>
      <c r="B108" t="s">
        <v>17</v>
      </c>
      <c r="C108" t="s">
        <v>32</v>
      </c>
      <c r="D108" t="s">
        <v>34</v>
      </c>
      <c r="E108" t="s">
        <v>97</v>
      </c>
      <c r="F108">
        <v>0.76651673599310644</v>
      </c>
      <c r="G108">
        <v>230</v>
      </c>
      <c r="H108">
        <v>30005868</v>
      </c>
    </row>
    <row r="109" spans="1:8" hidden="1" x14ac:dyDescent="0.35">
      <c r="A109" t="s">
        <v>94</v>
      </c>
      <c r="B109" t="s">
        <v>17</v>
      </c>
      <c r="C109" t="s">
        <v>32</v>
      </c>
      <c r="D109" t="s">
        <v>34</v>
      </c>
      <c r="E109" t="s">
        <v>98</v>
      </c>
      <c r="F109">
        <v>0.91863243340234868</v>
      </c>
      <c r="G109">
        <v>244</v>
      </c>
      <c r="H109">
        <v>26561222</v>
      </c>
    </row>
    <row r="110" spans="1:8" hidden="1" x14ac:dyDescent="0.35">
      <c r="A110" t="s">
        <v>94</v>
      </c>
      <c r="B110" t="s">
        <v>17</v>
      </c>
      <c r="C110" t="s">
        <v>36</v>
      </c>
      <c r="D110" t="s">
        <v>32</v>
      </c>
      <c r="E110" t="s">
        <v>95</v>
      </c>
      <c r="F110">
        <v>1.540279174545401</v>
      </c>
      <c r="G110">
        <v>511</v>
      </c>
      <c r="H110">
        <v>33175804</v>
      </c>
    </row>
    <row r="111" spans="1:8" hidden="1" x14ac:dyDescent="0.35">
      <c r="A111" t="s">
        <v>94</v>
      </c>
      <c r="B111" t="s">
        <v>17</v>
      </c>
      <c r="C111" t="s">
        <v>36</v>
      </c>
      <c r="D111" t="s">
        <v>32</v>
      </c>
      <c r="E111" t="s">
        <v>96</v>
      </c>
      <c r="F111">
        <v>1.3908980877380299</v>
      </c>
      <c r="G111">
        <v>468</v>
      </c>
      <c r="H111">
        <v>33647325</v>
      </c>
    </row>
    <row r="112" spans="1:8" hidden="1" x14ac:dyDescent="0.35">
      <c r="A112" t="s">
        <v>94</v>
      </c>
      <c r="B112" t="s">
        <v>17</v>
      </c>
      <c r="C112" t="s">
        <v>36</v>
      </c>
      <c r="D112" t="s">
        <v>32</v>
      </c>
      <c r="E112" t="s">
        <v>97</v>
      </c>
      <c r="F112">
        <v>1.5330334719862131</v>
      </c>
      <c r="G112">
        <v>460</v>
      </c>
      <c r="H112">
        <v>30005868</v>
      </c>
    </row>
    <row r="113" spans="1:8" hidden="1" x14ac:dyDescent="0.35">
      <c r="A113" t="s">
        <v>94</v>
      </c>
      <c r="B113" t="s">
        <v>17</v>
      </c>
      <c r="C113" t="s">
        <v>36</v>
      </c>
      <c r="D113" t="s">
        <v>32</v>
      </c>
      <c r="E113" t="s">
        <v>98</v>
      </c>
      <c r="F113">
        <v>1.408067746280649</v>
      </c>
      <c r="G113">
        <v>374</v>
      </c>
      <c r="H113">
        <v>26561222</v>
      </c>
    </row>
    <row r="114" spans="1:8" hidden="1" x14ac:dyDescent="0.35">
      <c r="A114" t="s">
        <v>94</v>
      </c>
      <c r="B114" t="s">
        <v>17</v>
      </c>
      <c r="C114" t="s">
        <v>36</v>
      </c>
      <c r="D114" t="s">
        <v>33</v>
      </c>
      <c r="E114" t="s">
        <v>95</v>
      </c>
      <c r="F114">
        <v>1.498079745105801</v>
      </c>
      <c r="G114">
        <v>497</v>
      </c>
      <c r="H114">
        <v>33175804</v>
      </c>
    </row>
    <row r="115" spans="1:8" hidden="1" x14ac:dyDescent="0.35">
      <c r="A115" t="s">
        <v>94</v>
      </c>
      <c r="B115" t="s">
        <v>17</v>
      </c>
      <c r="C115" t="s">
        <v>36</v>
      </c>
      <c r="D115" t="s">
        <v>33</v>
      </c>
      <c r="E115" t="s">
        <v>96</v>
      </c>
      <c r="F115">
        <v>1.3344300029794349</v>
      </c>
      <c r="G115">
        <v>449</v>
      </c>
      <c r="H115">
        <v>33647325</v>
      </c>
    </row>
    <row r="116" spans="1:8" hidden="1" x14ac:dyDescent="0.35">
      <c r="A116" t="s">
        <v>94</v>
      </c>
      <c r="B116" t="s">
        <v>17</v>
      </c>
      <c r="C116" t="s">
        <v>36</v>
      </c>
      <c r="D116" t="s">
        <v>33</v>
      </c>
      <c r="E116" t="s">
        <v>97</v>
      </c>
      <c r="F116">
        <v>1.4863759315344589</v>
      </c>
      <c r="G116">
        <v>446</v>
      </c>
      <c r="H116">
        <v>30005868</v>
      </c>
    </row>
    <row r="117" spans="1:8" hidden="1" x14ac:dyDescent="0.35">
      <c r="A117" t="s">
        <v>94</v>
      </c>
      <c r="B117" t="s">
        <v>17</v>
      </c>
      <c r="C117" t="s">
        <v>36</v>
      </c>
      <c r="D117" t="s">
        <v>33</v>
      </c>
      <c r="E117" t="s">
        <v>98</v>
      </c>
      <c r="F117">
        <v>1.3478295539263969</v>
      </c>
      <c r="G117">
        <v>358</v>
      </c>
      <c r="H117">
        <v>26561222</v>
      </c>
    </row>
    <row r="118" spans="1:8" hidden="1" x14ac:dyDescent="0.35">
      <c r="A118" t="s">
        <v>94</v>
      </c>
      <c r="B118" t="s">
        <v>17</v>
      </c>
      <c r="C118" t="s">
        <v>36</v>
      </c>
      <c r="D118" t="s">
        <v>34</v>
      </c>
      <c r="E118" t="s">
        <v>95</v>
      </c>
      <c r="F118">
        <v>4.219942943960002E-2</v>
      </c>
      <c r="G118">
        <v>14</v>
      </c>
      <c r="H118">
        <v>33175804</v>
      </c>
    </row>
    <row r="119" spans="1:8" hidden="1" x14ac:dyDescent="0.35">
      <c r="A119" t="s">
        <v>94</v>
      </c>
      <c r="B119" t="s">
        <v>17</v>
      </c>
      <c r="C119" t="s">
        <v>36</v>
      </c>
      <c r="D119" t="s">
        <v>34</v>
      </c>
      <c r="E119" t="s">
        <v>96</v>
      </c>
      <c r="F119">
        <v>5.6468084758595223E-2</v>
      </c>
      <c r="G119">
        <v>19</v>
      </c>
      <c r="H119">
        <v>33647325</v>
      </c>
    </row>
    <row r="120" spans="1:8" hidden="1" x14ac:dyDescent="0.35">
      <c r="A120" t="s">
        <v>94</v>
      </c>
      <c r="B120" t="s">
        <v>17</v>
      </c>
      <c r="C120" t="s">
        <v>36</v>
      </c>
      <c r="D120" t="s">
        <v>34</v>
      </c>
      <c r="E120" t="s">
        <v>97</v>
      </c>
      <c r="F120">
        <v>4.6657540451754312E-2</v>
      </c>
      <c r="G120">
        <v>14</v>
      </c>
      <c r="H120">
        <v>30005868</v>
      </c>
    </row>
    <row r="121" spans="1:8" hidden="1" x14ac:dyDescent="0.35">
      <c r="A121" t="s">
        <v>94</v>
      </c>
      <c r="B121" t="s">
        <v>17</v>
      </c>
      <c r="C121" t="s">
        <v>36</v>
      </c>
      <c r="D121" t="s">
        <v>34</v>
      </c>
      <c r="E121" t="s">
        <v>98</v>
      </c>
      <c r="F121">
        <v>6.0238192354252373E-2</v>
      </c>
      <c r="G121">
        <v>16</v>
      </c>
      <c r="H121">
        <v>26561222</v>
      </c>
    </row>
    <row r="122" spans="1:8" hidden="1" x14ac:dyDescent="0.35">
      <c r="A122" t="s">
        <v>94</v>
      </c>
      <c r="B122" t="s">
        <v>17</v>
      </c>
      <c r="C122" t="s">
        <v>35</v>
      </c>
      <c r="D122" t="s">
        <v>32</v>
      </c>
      <c r="E122" t="s">
        <v>95</v>
      </c>
      <c r="F122">
        <v>1.006757816630458</v>
      </c>
      <c r="G122">
        <v>334</v>
      </c>
      <c r="H122">
        <v>33175804</v>
      </c>
    </row>
    <row r="123" spans="1:8" hidden="1" x14ac:dyDescent="0.35">
      <c r="A123" t="s">
        <v>94</v>
      </c>
      <c r="B123" t="s">
        <v>17</v>
      </c>
      <c r="C123" t="s">
        <v>35</v>
      </c>
      <c r="D123" t="s">
        <v>32</v>
      </c>
      <c r="E123" t="s">
        <v>96</v>
      </c>
      <c r="F123">
        <v>1.197717797774414</v>
      </c>
      <c r="G123">
        <v>403</v>
      </c>
      <c r="H123">
        <v>33647325</v>
      </c>
    </row>
    <row r="124" spans="1:8" hidden="1" x14ac:dyDescent="0.35">
      <c r="A124" t="s">
        <v>94</v>
      </c>
      <c r="B124" t="s">
        <v>17</v>
      </c>
      <c r="C124" t="s">
        <v>35</v>
      </c>
      <c r="D124" t="s">
        <v>32</v>
      </c>
      <c r="E124" t="s">
        <v>97</v>
      </c>
      <c r="F124">
        <v>1.3030784511882809</v>
      </c>
      <c r="G124">
        <v>391</v>
      </c>
      <c r="H124">
        <v>30005868</v>
      </c>
    </row>
    <row r="125" spans="1:8" hidden="1" x14ac:dyDescent="0.35">
      <c r="A125" t="s">
        <v>94</v>
      </c>
      <c r="B125" t="s">
        <v>17</v>
      </c>
      <c r="C125" t="s">
        <v>35</v>
      </c>
      <c r="D125" t="s">
        <v>32</v>
      </c>
      <c r="E125" t="s">
        <v>98</v>
      </c>
      <c r="F125">
        <v>1.276296700505722</v>
      </c>
      <c r="G125">
        <v>339</v>
      </c>
      <c r="H125">
        <v>26561222</v>
      </c>
    </row>
    <row r="126" spans="1:8" hidden="1" x14ac:dyDescent="0.35">
      <c r="A126" t="s">
        <v>94</v>
      </c>
      <c r="B126" t="s">
        <v>17</v>
      </c>
      <c r="C126" t="s">
        <v>35</v>
      </c>
      <c r="D126" t="s">
        <v>33</v>
      </c>
      <c r="E126" t="s">
        <v>95</v>
      </c>
      <c r="F126">
        <v>0.73849001519300028</v>
      </c>
      <c r="G126">
        <v>245</v>
      </c>
      <c r="H126">
        <v>33175804</v>
      </c>
    </row>
    <row r="127" spans="1:8" hidden="1" x14ac:dyDescent="0.35">
      <c r="A127" t="s">
        <v>94</v>
      </c>
      <c r="B127" t="s">
        <v>17</v>
      </c>
      <c r="C127" t="s">
        <v>35</v>
      </c>
      <c r="D127" t="s">
        <v>33</v>
      </c>
      <c r="E127" t="s">
        <v>96</v>
      </c>
      <c r="F127">
        <v>0.85296528030088581</v>
      </c>
      <c r="G127">
        <v>287</v>
      </c>
      <c r="H127">
        <v>33647325</v>
      </c>
    </row>
    <row r="128" spans="1:8" hidden="1" x14ac:dyDescent="0.35">
      <c r="A128" t="s">
        <v>94</v>
      </c>
      <c r="B128" t="s">
        <v>17</v>
      </c>
      <c r="C128" t="s">
        <v>35</v>
      </c>
      <c r="D128" t="s">
        <v>33</v>
      </c>
      <c r="E128" t="s">
        <v>97</v>
      </c>
      <c r="F128">
        <v>0.83317036520989818</v>
      </c>
      <c r="G128">
        <v>250</v>
      </c>
      <c r="H128">
        <v>30005868</v>
      </c>
    </row>
    <row r="129" spans="1:8" hidden="1" x14ac:dyDescent="0.35">
      <c r="A129" t="s">
        <v>94</v>
      </c>
      <c r="B129" t="s">
        <v>17</v>
      </c>
      <c r="C129" t="s">
        <v>35</v>
      </c>
      <c r="D129" t="s">
        <v>33</v>
      </c>
      <c r="E129" t="s">
        <v>98</v>
      </c>
      <c r="F129">
        <v>0.76427206549457705</v>
      </c>
      <c r="G129">
        <v>203</v>
      </c>
      <c r="H129">
        <v>26561222</v>
      </c>
    </row>
    <row r="130" spans="1:8" hidden="1" x14ac:dyDescent="0.35">
      <c r="A130" t="s">
        <v>94</v>
      </c>
      <c r="B130" t="s">
        <v>17</v>
      </c>
      <c r="C130" t="s">
        <v>35</v>
      </c>
      <c r="D130" t="s">
        <v>34</v>
      </c>
      <c r="E130" t="s">
        <v>95</v>
      </c>
      <c r="F130">
        <v>0.26826780143745732</v>
      </c>
      <c r="G130">
        <v>89</v>
      </c>
      <c r="H130">
        <v>33175804</v>
      </c>
    </row>
    <row r="131" spans="1:8" hidden="1" x14ac:dyDescent="0.35">
      <c r="A131" t="s">
        <v>94</v>
      </c>
      <c r="B131" t="s">
        <v>17</v>
      </c>
      <c r="C131" t="s">
        <v>35</v>
      </c>
      <c r="D131" t="s">
        <v>34</v>
      </c>
      <c r="E131" t="s">
        <v>96</v>
      </c>
      <c r="F131">
        <v>0.34475251747352881</v>
      </c>
      <c r="G131">
        <v>116</v>
      </c>
      <c r="H131">
        <v>33647325</v>
      </c>
    </row>
    <row r="132" spans="1:8" hidden="1" x14ac:dyDescent="0.35">
      <c r="A132" t="s">
        <v>94</v>
      </c>
      <c r="B132" t="s">
        <v>17</v>
      </c>
      <c r="C132" t="s">
        <v>35</v>
      </c>
      <c r="D132" t="s">
        <v>34</v>
      </c>
      <c r="E132" t="s">
        <v>97</v>
      </c>
      <c r="F132">
        <v>0.46990808597838257</v>
      </c>
      <c r="G132">
        <v>141</v>
      </c>
      <c r="H132">
        <v>30005868</v>
      </c>
    </row>
    <row r="133" spans="1:8" hidden="1" x14ac:dyDescent="0.35">
      <c r="A133" t="s">
        <v>94</v>
      </c>
      <c r="B133" t="s">
        <v>17</v>
      </c>
      <c r="C133" t="s">
        <v>35</v>
      </c>
      <c r="D133" t="s">
        <v>34</v>
      </c>
      <c r="E133" t="s">
        <v>98</v>
      </c>
      <c r="F133">
        <v>0.51202463501114526</v>
      </c>
      <c r="G133">
        <v>136</v>
      </c>
      <c r="H133">
        <v>26561222</v>
      </c>
    </row>
    <row r="134" spans="1:8" hidden="1" x14ac:dyDescent="0.35">
      <c r="A134" t="s">
        <v>94</v>
      </c>
      <c r="B134" t="s">
        <v>17</v>
      </c>
      <c r="C134" t="s">
        <v>99</v>
      </c>
      <c r="D134" t="s">
        <v>32</v>
      </c>
      <c r="E134" t="s">
        <v>95</v>
      </c>
      <c r="F134">
        <v>0.79576066943245749</v>
      </c>
      <c r="G134">
        <v>264</v>
      </c>
      <c r="H134">
        <v>33175804</v>
      </c>
    </row>
    <row r="135" spans="1:8" hidden="1" x14ac:dyDescent="0.35">
      <c r="A135" t="s">
        <v>94</v>
      </c>
      <c r="B135" t="s">
        <v>17</v>
      </c>
      <c r="C135" t="s">
        <v>99</v>
      </c>
      <c r="D135" t="s">
        <v>32</v>
      </c>
      <c r="E135" t="s">
        <v>96</v>
      </c>
      <c r="F135">
        <v>0.8410772624569709</v>
      </c>
      <c r="G135">
        <v>283</v>
      </c>
      <c r="H135">
        <v>33647325</v>
      </c>
    </row>
    <row r="136" spans="1:8" hidden="1" x14ac:dyDescent="0.35">
      <c r="A136" t="s">
        <v>94</v>
      </c>
      <c r="B136" t="s">
        <v>17</v>
      </c>
      <c r="C136" t="s">
        <v>99</v>
      </c>
      <c r="D136" t="s">
        <v>32</v>
      </c>
      <c r="E136" t="s">
        <v>97</v>
      </c>
      <c r="F136">
        <v>0.72319187700219167</v>
      </c>
      <c r="G136">
        <v>217</v>
      </c>
      <c r="H136">
        <v>30005868</v>
      </c>
    </row>
    <row r="137" spans="1:8" hidden="1" x14ac:dyDescent="0.35">
      <c r="A137" t="s">
        <v>94</v>
      </c>
      <c r="B137" t="s">
        <v>17</v>
      </c>
      <c r="C137" t="s">
        <v>99</v>
      </c>
      <c r="D137" t="s">
        <v>32</v>
      </c>
      <c r="E137" t="s">
        <v>98</v>
      </c>
      <c r="F137">
        <v>0.8508644670038148</v>
      </c>
      <c r="G137">
        <v>226</v>
      </c>
      <c r="H137">
        <v>26561222</v>
      </c>
    </row>
    <row r="138" spans="1:8" hidden="1" x14ac:dyDescent="0.35">
      <c r="A138" t="s">
        <v>94</v>
      </c>
      <c r="B138" t="s">
        <v>17</v>
      </c>
      <c r="C138" t="s">
        <v>99</v>
      </c>
      <c r="D138" t="s">
        <v>33</v>
      </c>
      <c r="E138" t="s">
        <v>95</v>
      </c>
      <c r="F138">
        <v>0.62997719663402885</v>
      </c>
      <c r="G138">
        <v>209</v>
      </c>
      <c r="H138">
        <v>33175804</v>
      </c>
    </row>
    <row r="139" spans="1:8" hidden="1" x14ac:dyDescent="0.35">
      <c r="A139" t="s">
        <v>94</v>
      </c>
      <c r="B139" t="s">
        <v>17</v>
      </c>
      <c r="C139" t="s">
        <v>99</v>
      </c>
      <c r="D139" t="s">
        <v>33</v>
      </c>
      <c r="E139" t="s">
        <v>96</v>
      </c>
      <c r="F139">
        <v>0.58845688327378187</v>
      </c>
      <c r="G139">
        <v>198</v>
      </c>
      <c r="H139">
        <v>33647325</v>
      </c>
    </row>
    <row r="140" spans="1:8" hidden="1" x14ac:dyDescent="0.35">
      <c r="A140" t="s">
        <v>94</v>
      </c>
      <c r="B140" t="s">
        <v>17</v>
      </c>
      <c r="C140" t="s">
        <v>99</v>
      </c>
      <c r="D140" t="s">
        <v>33</v>
      </c>
      <c r="E140" t="s">
        <v>97</v>
      </c>
      <c r="F140">
        <v>0.47324076743922222</v>
      </c>
      <c r="G140">
        <v>142</v>
      </c>
      <c r="H140">
        <v>30005868</v>
      </c>
    </row>
    <row r="141" spans="1:8" hidden="1" x14ac:dyDescent="0.35">
      <c r="A141" t="s">
        <v>94</v>
      </c>
      <c r="B141" t="s">
        <v>17</v>
      </c>
      <c r="C141" t="s">
        <v>99</v>
      </c>
      <c r="D141" t="s">
        <v>33</v>
      </c>
      <c r="E141" t="s">
        <v>98</v>
      </c>
      <c r="F141">
        <v>0.50449486096686358</v>
      </c>
      <c r="G141">
        <v>134</v>
      </c>
      <c r="H141">
        <v>26561222</v>
      </c>
    </row>
    <row r="142" spans="1:8" hidden="1" x14ac:dyDescent="0.35">
      <c r="A142" t="s">
        <v>94</v>
      </c>
      <c r="B142" t="s">
        <v>17</v>
      </c>
      <c r="C142" t="s">
        <v>99</v>
      </c>
      <c r="D142" t="s">
        <v>34</v>
      </c>
      <c r="E142" t="s">
        <v>95</v>
      </c>
      <c r="F142">
        <v>0.16578347279842859</v>
      </c>
      <c r="G142">
        <v>55</v>
      </c>
      <c r="H142">
        <v>33175804</v>
      </c>
    </row>
    <row r="143" spans="1:8" hidden="1" x14ac:dyDescent="0.35">
      <c r="A143" t="s">
        <v>94</v>
      </c>
      <c r="B143" t="s">
        <v>17</v>
      </c>
      <c r="C143" t="s">
        <v>99</v>
      </c>
      <c r="D143" t="s">
        <v>34</v>
      </c>
      <c r="E143" t="s">
        <v>96</v>
      </c>
      <c r="F143">
        <v>0.25262037918318919</v>
      </c>
      <c r="G143">
        <v>85</v>
      </c>
      <c r="H143">
        <v>33647325</v>
      </c>
    </row>
    <row r="144" spans="1:8" hidden="1" x14ac:dyDescent="0.35">
      <c r="A144" t="s">
        <v>94</v>
      </c>
      <c r="B144" t="s">
        <v>17</v>
      </c>
      <c r="C144" t="s">
        <v>99</v>
      </c>
      <c r="D144" t="s">
        <v>34</v>
      </c>
      <c r="E144" t="s">
        <v>97</v>
      </c>
      <c r="F144">
        <v>0.24995110956296951</v>
      </c>
      <c r="G144">
        <v>75</v>
      </c>
      <c r="H144">
        <v>30005868</v>
      </c>
    </row>
    <row r="145" spans="1:8" hidden="1" x14ac:dyDescent="0.35">
      <c r="A145" t="s">
        <v>94</v>
      </c>
      <c r="B145" t="s">
        <v>17</v>
      </c>
      <c r="C145" t="s">
        <v>99</v>
      </c>
      <c r="D145" t="s">
        <v>34</v>
      </c>
      <c r="E145" t="s">
        <v>98</v>
      </c>
      <c r="F145">
        <v>0.34636960603695122</v>
      </c>
      <c r="G145">
        <v>92</v>
      </c>
      <c r="H145">
        <v>26561222</v>
      </c>
    </row>
    <row r="146" spans="1:8" hidden="1" x14ac:dyDescent="0.35">
      <c r="A146" t="s">
        <v>94</v>
      </c>
      <c r="B146" t="s">
        <v>18</v>
      </c>
      <c r="C146" t="s">
        <v>32</v>
      </c>
      <c r="D146" t="s">
        <v>32</v>
      </c>
      <c r="E146" t="s">
        <v>95</v>
      </c>
      <c r="F146">
        <v>5.5204301201807553</v>
      </c>
      <c r="G146">
        <v>1670</v>
      </c>
      <c r="H146">
        <v>30251266</v>
      </c>
    </row>
    <row r="147" spans="1:8" hidden="1" x14ac:dyDescent="0.35">
      <c r="A147" t="s">
        <v>94</v>
      </c>
      <c r="B147" t="s">
        <v>18</v>
      </c>
      <c r="C147" t="s">
        <v>32</v>
      </c>
      <c r="D147" t="s">
        <v>32</v>
      </c>
      <c r="E147" t="s">
        <v>96</v>
      </c>
      <c r="F147">
        <v>5.5823113671862057</v>
      </c>
      <c r="G147">
        <v>1800</v>
      </c>
      <c r="H147">
        <v>32244708</v>
      </c>
    </row>
    <row r="148" spans="1:8" hidden="1" x14ac:dyDescent="0.35">
      <c r="A148" t="s">
        <v>94</v>
      </c>
      <c r="B148" t="s">
        <v>18</v>
      </c>
      <c r="C148" t="s">
        <v>32</v>
      </c>
      <c r="D148" t="s">
        <v>32</v>
      </c>
      <c r="E148" t="s">
        <v>97</v>
      </c>
      <c r="F148">
        <v>5.8271736846537774</v>
      </c>
      <c r="G148">
        <v>1918</v>
      </c>
      <c r="H148">
        <v>32914756</v>
      </c>
    </row>
    <row r="149" spans="1:8" hidden="1" x14ac:dyDescent="0.35">
      <c r="A149" t="s">
        <v>94</v>
      </c>
      <c r="B149" t="s">
        <v>18</v>
      </c>
      <c r="C149" t="s">
        <v>32</v>
      </c>
      <c r="D149" t="s">
        <v>32</v>
      </c>
      <c r="E149" t="s">
        <v>98</v>
      </c>
      <c r="F149">
        <v>5.8426274388332553</v>
      </c>
      <c r="G149">
        <v>1701</v>
      </c>
      <c r="H149">
        <v>29113614</v>
      </c>
    </row>
    <row r="150" spans="1:8" hidden="1" x14ac:dyDescent="0.35">
      <c r="A150" t="s">
        <v>94</v>
      </c>
      <c r="B150" t="s">
        <v>18</v>
      </c>
      <c r="C150" t="s">
        <v>32</v>
      </c>
      <c r="D150" t="s">
        <v>33</v>
      </c>
      <c r="E150" t="s">
        <v>95</v>
      </c>
      <c r="F150">
        <v>4.7634370078924961</v>
      </c>
      <c r="G150">
        <v>1441</v>
      </c>
      <c r="H150">
        <v>30251266</v>
      </c>
    </row>
    <row r="151" spans="1:8" hidden="1" x14ac:dyDescent="0.35">
      <c r="A151" t="s">
        <v>94</v>
      </c>
      <c r="B151" t="s">
        <v>18</v>
      </c>
      <c r="C151" t="s">
        <v>32</v>
      </c>
      <c r="D151" t="s">
        <v>33</v>
      </c>
      <c r="E151" t="s">
        <v>96</v>
      </c>
      <c r="F151">
        <v>4.6829389802506514</v>
      </c>
      <c r="G151">
        <v>1510</v>
      </c>
      <c r="H151">
        <v>32244708</v>
      </c>
    </row>
    <row r="152" spans="1:8" hidden="1" x14ac:dyDescent="0.35">
      <c r="A152" t="s">
        <v>94</v>
      </c>
      <c r="B152" t="s">
        <v>18</v>
      </c>
      <c r="C152" t="s">
        <v>32</v>
      </c>
      <c r="D152" t="s">
        <v>33</v>
      </c>
      <c r="E152" t="s">
        <v>97</v>
      </c>
      <c r="F152">
        <v>4.6574855362743683</v>
      </c>
      <c r="G152">
        <v>1533</v>
      </c>
      <c r="H152">
        <v>32914756</v>
      </c>
    </row>
    <row r="153" spans="1:8" hidden="1" x14ac:dyDescent="0.35">
      <c r="A153" t="s">
        <v>94</v>
      </c>
      <c r="B153" t="s">
        <v>18</v>
      </c>
      <c r="C153" t="s">
        <v>32</v>
      </c>
      <c r="D153" t="s">
        <v>33</v>
      </c>
      <c r="E153" t="s">
        <v>98</v>
      </c>
      <c r="F153">
        <v>4.3347418152895756</v>
      </c>
      <c r="G153">
        <v>1262</v>
      </c>
      <c r="H153">
        <v>29113614</v>
      </c>
    </row>
    <row r="154" spans="1:8" hidden="1" x14ac:dyDescent="0.35">
      <c r="A154" t="s">
        <v>94</v>
      </c>
      <c r="B154" t="s">
        <v>18</v>
      </c>
      <c r="C154" t="s">
        <v>32</v>
      </c>
      <c r="D154" t="s">
        <v>34</v>
      </c>
      <c r="E154" t="s">
        <v>95</v>
      </c>
      <c r="F154">
        <v>0.75699311228825927</v>
      </c>
      <c r="G154">
        <v>229</v>
      </c>
      <c r="H154">
        <v>30251266</v>
      </c>
    </row>
    <row r="155" spans="1:8" hidden="1" x14ac:dyDescent="0.35">
      <c r="A155" t="s">
        <v>94</v>
      </c>
      <c r="B155" t="s">
        <v>18</v>
      </c>
      <c r="C155" t="s">
        <v>32</v>
      </c>
      <c r="D155" t="s">
        <v>34</v>
      </c>
      <c r="E155" t="s">
        <v>96</v>
      </c>
      <c r="F155">
        <v>0.89937238693555543</v>
      </c>
      <c r="G155">
        <v>290</v>
      </c>
      <c r="H155">
        <v>32244708</v>
      </c>
    </row>
    <row r="156" spans="1:8" hidden="1" x14ac:dyDescent="0.35">
      <c r="A156" t="s">
        <v>94</v>
      </c>
      <c r="B156" t="s">
        <v>18</v>
      </c>
      <c r="C156" t="s">
        <v>32</v>
      </c>
      <c r="D156" t="s">
        <v>34</v>
      </c>
      <c r="E156" t="s">
        <v>97</v>
      </c>
      <c r="F156">
        <v>1.1696881483794079</v>
      </c>
      <c r="G156">
        <v>385</v>
      </c>
      <c r="H156">
        <v>32914756</v>
      </c>
    </row>
    <row r="157" spans="1:8" hidden="1" x14ac:dyDescent="0.35">
      <c r="A157" t="s">
        <v>94</v>
      </c>
      <c r="B157" t="s">
        <v>18</v>
      </c>
      <c r="C157" t="s">
        <v>32</v>
      </c>
      <c r="D157" t="s">
        <v>34</v>
      </c>
      <c r="E157" t="s">
        <v>98</v>
      </c>
      <c r="F157">
        <v>1.5078856235436799</v>
      </c>
      <c r="G157">
        <v>439</v>
      </c>
      <c r="H157">
        <v>29113614</v>
      </c>
    </row>
    <row r="158" spans="1:8" hidden="1" x14ac:dyDescent="0.35">
      <c r="A158" t="s">
        <v>94</v>
      </c>
      <c r="B158" t="s">
        <v>18</v>
      </c>
      <c r="C158" t="s">
        <v>36</v>
      </c>
      <c r="D158" t="s">
        <v>32</v>
      </c>
      <c r="E158" t="s">
        <v>95</v>
      </c>
      <c r="F158">
        <v>2.508985904920475</v>
      </c>
      <c r="G158">
        <v>759</v>
      </c>
      <c r="H158">
        <v>30251266</v>
      </c>
    </row>
    <row r="159" spans="1:8" hidden="1" x14ac:dyDescent="0.35">
      <c r="A159" t="s">
        <v>94</v>
      </c>
      <c r="B159" t="s">
        <v>18</v>
      </c>
      <c r="C159" t="s">
        <v>36</v>
      </c>
      <c r="D159" t="s">
        <v>32</v>
      </c>
      <c r="E159" t="s">
        <v>96</v>
      </c>
      <c r="F159">
        <v>2.4872298424907431</v>
      </c>
      <c r="G159">
        <v>802</v>
      </c>
      <c r="H159">
        <v>32244708</v>
      </c>
    </row>
    <row r="160" spans="1:8" hidden="1" x14ac:dyDescent="0.35">
      <c r="A160" t="s">
        <v>94</v>
      </c>
      <c r="B160" t="s">
        <v>18</v>
      </c>
      <c r="C160" t="s">
        <v>36</v>
      </c>
      <c r="D160" t="s">
        <v>32</v>
      </c>
      <c r="E160" t="s">
        <v>97</v>
      </c>
      <c r="F160">
        <v>2.5581231712609389</v>
      </c>
      <c r="G160">
        <v>842</v>
      </c>
      <c r="H160">
        <v>32914756</v>
      </c>
    </row>
    <row r="161" spans="1:8" hidden="1" x14ac:dyDescent="0.35">
      <c r="A161" t="s">
        <v>94</v>
      </c>
      <c r="B161" t="s">
        <v>18</v>
      </c>
      <c r="C161" t="s">
        <v>36</v>
      </c>
      <c r="D161" t="s">
        <v>32</v>
      </c>
      <c r="E161" t="s">
        <v>98</v>
      </c>
      <c r="F161">
        <v>2.43872162349889</v>
      </c>
      <c r="G161">
        <v>710</v>
      </c>
      <c r="H161">
        <v>29113614</v>
      </c>
    </row>
    <row r="162" spans="1:8" hidden="1" x14ac:dyDescent="0.35">
      <c r="A162" t="s">
        <v>94</v>
      </c>
      <c r="B162" t="s">
        <v>18</v>
      </c>
      <c r="C162" t="s">
        <v>36</v>
      </c>
      <c r="D162" t="s">
        <v>33</v>
      </c>
      <c r="E162" t="s">
        <v>95</v>
      </c>
      <c r="F162">
        <v>2.4395673225708969</v>
      </c>
      <c r="G162">
        <v>738</v>
      </c>
      <c r="H162">
        <v>30251266</v>
      </c>
    </row>
    <row r="163" spans="1:8" hidden="1" x14ac:dyDescent="0.35">
      <c r="A163" t="s">
        <v>94</v>
      </c>
      <c r="B163" t="s">
        <v>18</v>
      </c>
      <c r="C163" t="s">
        <v>36</v>
      </c>
      <c r="D163" t="s">
        <v>33</v>
      </c>
      <c r="E163" t="s">
        <v>96</v>
      </c>
      <c r="F163">
        <v>2.4127990242615929</v>
      </c>
      <c r="G163">
        <v>778</v>
      </c>
      <c r="H163">
        <v>32244708</v>
      </c>
    </row>
    <row r="164" spans="1:8" hidden="1" x14ac:dyDescent="0.35">
      <c r="A164" t="s">
        <v>94</v>
      </c>
      <c r="B164" t="s">
        <v>18</v>
      </c>
      <c r="C164" t="s">
        <v>36</v>
      </c>
      <c r="D164" t="s">
        <v>33</v>
      </c>
      <c r="E164" t="s">
        <v>97</v>
      </c>
      <c r="F164">
        <v>2.4882456974616489</v>
      </c>
      <c r="G164">
        <v>819</v>
      </c>
      <c r="H164">
        <v>32914756</v>
      </c>
    </row>
    <row r="165" spans="1:8" hidden="1" x14ac:dyDescent="0.35">
      <c r="A165" t="s">
        <v>94</v>
      </c>
      <c r="B165" t="s">
        <v>18</v>
      </c>
      <c r="C165" t="s">
        <v>36</v>
      </c>
      <c r="D165" t="s">
        <v>33</v>
      </c>
      <c r="E165" t="s">
        <v>98</v>
      </c>
      <c r="F165">
        <v>2.3150681327299321</v>
      </c>
      <c r="G165">
        <v>674</v>
      </c>
      <c r="H165">
        <v>29113614</v>
      </c>
    </row>
    <row r="166" spans="1:8" hidden="1" x14ac:dyDescent="0.35">
      <c r="A166" t="s">
        <v>94</v>
      </c>
      <c r="B166" t="s">
        <v>18</v>
      </c>
      <c r="C166" t="s">
        <v>36</v>
      </c>
      <c r="D166" t="s">
        <v>34</v>
      </c>
      <c r="E166" t="s">
        <v>95</v>
      </c>
      <c r="F166">
        <v>6.9418582349578359E-2</v>
      </c>
      <c r="G166">
        <v>21</v>
      </c>
      <c r="H166">
        <v>30251266</v>
      </c>
    </row>
    <row r="167" spans="1:8" hidden="1" x14ac:dyDescent="0.35">
      <c r="A167" t="s">
        <v>94</v>
      </c>
      <c r="B167" t="s">
        <v>18</v>
      </c>
      <c r="C167" t="s">
        <v>36</v>
      </c>
      <c r="D167" t="s">
        <v>34</v>
      </c>
      <c r="E167" t="s">
        <v>96</v>
      </c>
      <c r="F167">
        <v>7.4430818229149417E-2</v>
      </c>
      <c r="G167">
        <v>24</v>
      </c>
      <c r="H167">
        <v>32244708</v>
      </c>
    </row>
    <row r="168" spans="1:8" hidden="1" x14ac:dyDescent="0.35">
      <c r="A168" t="s">
        <v>94</v>
      </c>
      <c r="B168" t="s">
        <v>18</v>
      </c>
      <c r="C168" t="s">
        <v>36</v>
      </c>
      <c r="D168" t="s">
        <v>34</v>
      </c>
      <c r="E168" t="s">
        <v>97</v>
      </c>
      <c r="F168">
        <v>6.9877473799289297E-2</v>
      </c>
      <c r="G168">
        <v>23</v>
      </c>
      <c r="H168">
        <v>32914756</v>
      </c>
    </row>
    <row r="169" spans="1:8" hidden="1" x14ac:dyDescent="0.35">
      <c r="A169" t="s">
        <v>94</v>
      </c>
      <c r="B169" t="s">
        <v>18</v>
      </c>
      <c r="C169" t="s">
        <v>36</v>
      </c>
      <c r="D169" t="s">
        <v>34</v>
      </c>
      <c r="E169" t="s">
        <v>98</v>
      </c>
      <c r="F169">
        <v>0.12365349076895781</v>
      </c>
      <c r="G169">
        <v>36</v>
      </c>
      <c r="H169">
        <v>29113614</v>
      </c>
    </row>
    <row r="170" spans="1:8" hidden="1" x14ac:dyDescent="0.35">
      <c r="A170" t="s">
        <v>94</v>
      </c>
      <c r="B170" t="s">
        <v>18</v>
      </c>
      <c r="C170" t="s">
        <v>35</v>
      </c>
      <c r="D170" t="s">
        <v>32</v>
      </c>
      <c r="E170" t="s">
        <v>95</v>
      </c>
      <c r="F170">
        <v>1.735464558739459</v>
      </c>
      <c r="G170">
        <v>525</v>
      </c>
      <c r="H170">
        <v>30251266</v>
      </c>
    </row>
    <row r="171" spans="1:8" hidden="1" x14ac:dyDescent="0.35">
      <c r="A171" t="s">
        <v>94</v>
      </c>
      <c r="B171" t="s">
        <v>18</v>
      </c>
      <c r="C171" t="s">
        <v>35</v>
      </c>
      <c r="D171" t="s">
        <v>32</v>
      </c>
      <c r="E171" t="s">
        <v>96</v>
      </c>
      <c r="F171">
        <v>1.8886820125646659</v>
      </c>
      <c r="G171">
        <v>609</v>
      </c>
      <c r="H171">
        <v>32244708</v>
      </c>
    </row>
    <row r="172" spans="1:8" hidden="1" x14ac:dyDescent="0.35">
      <c r="A172" t="s">
        <v>94</v>
      </c>
      <c r="B172" t="s">
        <v>18</v>
      </c>
      <c r="C172" t="s">
        <v>35</v>
      </c>
      <c r="D172" t="s">
        <v>32</v>
      </c>
      <c r="E172" t="s">
        <v>97</v>
      </c>
      <c r="F172">
        <v>1.9839126256928661</v>
      </c>
      <c r="G172">
        <v>653</v>
      </c>
      <c r="H172">
        <v>32914756</v>
      </c>
    </row>
    <row r="173" spans="1:8" hidden="1" x14ac:dyDescent="0.35">
      <c r="A173" t="s">
        <v>94</v>
      </c>
      <c r="B173" t="s">
        <v>18</v>
      </c>
      <c r="C173" t="s">
        <v>35</v>
      </c>
      <c r="D173" t="s">
        <v>32</v>
      </c>
      <c r="E173" t="s">
        <v>98</v>
      </c>
      <c r="F173">
        <v>2.0952397046962292</v>
      </c>
      <c r="G173">
        <v>610</v>
      </c>
      <c r="H173">
        <v>29113614</v>
      </c>
    </row>
    <row r="174" spans="1:8" hidden="1" x14ac:dyDescent="0.35">
      <c r="A174" t="s">
        <v>94</v>
      </c>
      <c r="B174" t="s">
        <v>18</v>
      </c>
      <c r="C174" t="s">
        <v>35</v>
      </c>
      <c r="D174" t="s">
        <v>33</v>
      </c>
      <c r="E174" t="s">
        <v>95</v>
      </c>
      <c r="F174">
        <v>1.3189530646419889</v>
      </c>
      <c r="G174">
        <v>399</v>
      </c>
      <c r="H174">
        <v>30251266</v>
      </c>
    </row>
    <row r="175" spans="1:8" hidden="1" x14ac:dyDescent="0.35">
      <c r="A175" t="s">
        <v>94</v>
      </c>
      <c r="B175" t="s">
        <v>18</v>
      </c>
      <c r="C175" t="s">
        <v>35</v>
      </c>
      <c r="D175" t="s">
        <v>33</v>
      </c>
      <c r="E175" t="s">
        <v>96</v>
      </c>
      <c r="F175">
        <v>1.376970137239264</v>
      </c>
      <c r="G175">
        <v>444</v>
      </c>
      <c r="H175">
        <v>32244708</v>
      </c>
    </row>
    <row r="176" spans="1:8" hidden="1" x14ac:dyDescent="0.35">
      <c r="A176" t="s">
        <v>94</v>
      </c>
      <c r="B176" t="s">
        <v>18</v>
      </c>
      <c r="C176" t="s">
        <v>35</v>
      </c>
      <c r="D176" t="s">
        <v>33</v>
      </c>
      <c r="E176" t="s">
        <v>97</v>
      </c>
      <c r="F176">
        <v>1.3124812470127381</v>
      </c>
      <c r="G176">
        <v>432</v>
      </c>
      <c r="H176">
        <v>32914756</v>
      </c>
    </row>
    <row r="177" spans="1:8" hidden="1" x14ac:dyDescent="0.35">
      <c r="A177" t="s">
        <v>94</v>
      </c>
      <c r="B177" t="s">
        <v>18</v>
      </c>
      <c r="C177" t="s">
        <v>35</v>
      </c>
      <c r="D177" t="s">
        <v>33</v>
      </c>
      <c r="E177" t="s">
        <v>98</v>
      </c>
      <c r="F177">
        <v>1.1884474390572051</v>
      </c>
      <c r="G177">
        <v>346</v>
      </c>
      <c r="H177">
        <v>29113614</v>
      </c>
    </row>
    <row r="178" spans="1:8" hidden="1" x14ac:dyDescent="0.35">
      <c r="A178" t="s">
        <v>94</v>
      </c>
      <c r="B178" t="s">
        <v>18</v>
      </c>
      <c r="C178" t="s">
        <v>35</v>
      </c>
      <c r="D178" t="s">
        <v>34</v>
      </c>
      <c r="E178" t="s">
        <v>95</v>
      </c>
      <c r="F178">
        <v>0.41651149409747018</v>
      </c>
      <c r="G178">
        <v>126</v>
      </c>
      <c r="H178">
        <v>30251266</v>
      </c>
    </row>
    <row r="179" spans="1:8" hidden="1" x14ac:dyDescent="0.35">
      <c r="A179" t="s">
        <v>94</v>
      </c>
      <c r="B179" t="s">
        <v>18</v>
      </c>
      <c r="C179" t="s">
        <v>35</v>
      </c>
      <c r="D179" t="s">
        <v>34</v>
      </c>
      <c r="E179" t="s">
        <v>96</v>
      </c>
      <c r="F179">
        <v>0.51171187532540219</v>
      </c>
      <c r="G179">
        <v>165</v>
      </c>
      <c r="H179">
        <v>32244708</v>
      </c>
    </row>
    <row r="180" spans="1:8" hidden="1" x14ac:dyDescent="0.35">
      <c r="A180" t="s">
        <v>94</v>
      </c>
      <c r="B180" t="s">
        <v>18</v>
      </c>
      <c r="C180" t="s">
        <v>35</v>
      </c>
      <c r="D180" t="s">
        <v>34</v>
      </c>
      <c r="E180" t="s">
        <v>97</v>
      </c>
      <c r="F180">
        <v>0.67143137868012759</v>
      </c>
      <c r="G180">
        <v>221</v>
      </c>
      <c r="H180">
        <v>32914756</v>
      </c>
    </row>
    <row r="181" spans="1:8" hidden="1" x14ac:dyDescent="0.35">
      <c r="A181" t="s">
        <v>94</v>
      </c>
      <c r="B181" t="s">
        <v>18</v>
      </c>
      <c r="C181" t="s">
        <v>35</v>
      </c>
      <c r="D181" t="s">
        <v>34</v>
      </c>
      <c r="E181" t="s">
        <v>98</v>
      </c>
      <c r="F181">
        <v>0.90679226563902371</v>
      </c>
      <c r="G181">
        <v>264</v>
      </c>
      <c r="H181">
        <v>29113614</v>
      </c>
    </row>
    <row r="182" spans="1:8" hidden="1" x14ac:dyDescent="0.35">
      <c r="A182" t="s">
        <v>94</v>
      </c>
      <c r="B182" t="s">
        <v>18</v>
      </c>
      <c r="C182" t="s">
        <v>99</v>
      </c>
      <c r="D182" t="s">
        <v>32</v>
      </c>
      <c r="E182" t="s">
        <v>95</v>
      </c>
      <c r="F182">
        <v>1.275979656520821</v>
      </c>
      <c r="G182">
        <v>386</v>
      </c>
      <c r="H182">
        <v>30251266</v>
      </c>
    </row>
    <row r="183" spans="1:8" hidden="1" x14ac:dyDescent="0.35">
      <c r="A183" t="s">
        <v>94</v>
      </c>
      <c r="B183" t="s">
        <v>18</v>
      </c>
      <c r="C183" t="s">
        <v>99</v>
      </c>
      <c r="D183" t="s">
        <v>32</v>
      </c>
      <c r="E183" t="s">
        <v>96</v>
      </c>
      <c r="F183">
        <v>1.2063995121307971</v>
      </c>
      <c r="G183">
        <v>389</v>
      </c>
      <c r="H183">
        <v>32244708</v>
      </c>
    </row>
    <row r="184" spans="1:8" hidden="1" x14ac:dyDescent="0.35">
      <c r="A184" t="s">
        <v>94</v>
      </c>
      <c r="B184" t="s">
        <v>18</v>
      </c>
      <c r="C184" t="s">
        <v>99</v>
      </c>
      <c r="D184" t="s">
        <v>32</v>
      </c>
      <c r="E184" t="s">
        <v>97</v>
      </c>
      <c r="F184">
        <v>1.2851378876999731</v>
      </c>
      <c r="G184">
        <v>423</v>
      </c>
      <c r="H184">
        <v>32914756</v>
      </c>
    </row>
    <row r="185" spans="1:8" hidden="1" x14ac:dyDescent="0.35">
      <c r="A185" t="s">
        <v>94</v>
      </c>
      <c r="B185" t="s">
        <v>18</v>
      </c>
      <c r="C185" t="s">
        <v>99</v>
      </c>
      <c r="D185" t="s">
        <v>32</v>
      </c>
      <c r="E185" t="s">
        <v>98</v>
      </c>
      <c r="F185">
        <v>1.308666110638137</v>
      </c>
      <c r="G185">
        <v>381</v>
      </c>
      <c r="H185">
        <v>29113614</v>
      </c>
    </row>
    <row r="186" spans="1:8" hidden="1" x14ac:dyDescent="0.35">
      <c r="A186" t="s">
        <v>94</v>
      </c>
      <c r="B186" t="s">
        <v>18</v>
      </c>
      <c r="C186" t="s">
        <v>99</v>
      </c>
      <c r="D186" t="s">
        <v>33</v>
      </c>
      <c r="E186" t="s">
        <v>95</v>
      </c>
      <c r="F186">
        <v>1.004916620679611</v>
      </c>
      <c r="G186">
        <v>304</v>
      </c>
      <c r="H186">
        <v>30251266</v>
      </c>
    </row>
    <row r="187" spans="1:8" hidden="1" x14ac:dyDescent="0.35">
      <c r="A187" t="s">
        <v>94</v>
      </c>
      <c r="B187" t="s">
        <v>18</v>
      </c>
      <c r="C187" t="s">
        <v>99</v>
      </c>
      <c r="D187" t="s">
        <v>33</v>
      </c>
      <c r="E187" t="s">
        <v>96</v>
      </c>
      <c r="F187">
        <v>0.89316981874979295</v>
      </c>
      <c r="G187">
        <v>288</v>
      </c>
      <c r="H187">
        <v>32244708</v>
      </c>
    </row>
    <row r="188" spans="1:8" hidden="1" x14ac:dyDescent="0.35">
      <c r="A188" t="s">
        <v>94</v>
      </c>
      <c r="B188" t="s">
        <v>18</v>
      </c>
      <c r="C188" t="s">
        <v>99</v>
      </c>
      <c r="D188" t="s">
        <v>33</v>
      </c>
      <c r="E188" t="s">
        <v>97</v>
      </c>
      <c r="F188">
        <v>0.85675859179998171</v>
      </c>
      <c r="G188">
        <v>282</v>
      </c>
      <c r="H188">
        <v>32914756</v>
      </c>
    </row>
    <row r="189" spans="1:8" hidden="1" x14ac:dyDescent="0.35">
      <c r="A189" t="s">
        <v>94</v>
      </c>
      <c r="B189" t="s">
        <v>18</v>
      </c>
      <c r="C189" t="s">
        <v>99</v>
      </c>
      <c r="D189" t="s">
        <v>33</v>
      </c>
      <c r="E189" t="s">
        <v>98</v>
      </c>
      <c r="F189">
        <v>0.83122624350243846</v>
      </c>
      <c r="G189">
        <v>242</v>
      </c>
      <c r="H189">
        <v>29113614</v>
      </c>
    </row>
    <row r="190" spans="1:8" hidden="1" x14ac:dyDescent="0.35">
      <c r="A190" t="s">
        <v>94</v>
      </c>
      <c r="B190" t="s">
        <v>18</v>
      </c>
      <c r="C190" t="s">
        <v>99</v>
      </c>
      <c r="D190" t="s">
        <v>34</v>
      </c>
      <c r="E190" t="s">
        <v>95</v>
      </c>
      <c r="F190">
        <v>0.27106303584121078</v>
      </c>
      <c r="G190">
        <v>82</v>
      </c>
      <c r="H190">
        <v>30251266</v>
      </c>
    </row>
    <row r="191" spans="1:8" hidden="1" x14ac:dyDescent="0.35">
      <c r="A191" t="s">
        <v>94</v>
      </c>
      <c r="B191" t="s">
        <v>18</v>
      </c>
      <c r="C191" t="s">
        <v>99</v>
      </c>
      <c r="D191" t="s">
        <v>34</v>
      </c>
      <c r="E191" t="s">
        <v>96</v>
      </c>
      <c r="F191">
        <v>0.31322969338100382</v>
      </c>
      <c r="G191">
        <v>101</v>
      </c>
      <c r="H191">
        <v>32244708</v>
      </c>
    </row>
    <row r="192" spans="1:8" hidden="1" x14ac:dyDescent="0.35">
      <c r="A192" t="s">
        <v>94</v>
      </c>
      <c r="B192" t="s">
        <v>18</v>
      </c>
      <c r="C192" t="s">
        <v>99</v>
      </c>
      <c r="D192" t="s">
        <v>34</v>
      </c>
      <c r="E192" t="s">
        <v>97</v>
      </c>
      <c r="F192">
        <v>0.42837929589999091</v>
      </c>
      <c r="G192">
        <v>141</v>
      </c>
      <c r="H192">
        <v>32914756</v>
      </c>
    </row>
    <row r="193" spans="1:8" hidden="1" x14ac:dyDescent="0.35">
      <c r="A193" t="s">
        <v>94</v>
      </c>
      <c r="B193" t="s">
        <v>18</v>
      </c>
      <c r="C193" t="s">
        <v>99</v>
      </c>
      <c r="D193" t="s">
        <v>34</v>
      </c>
      <c r="E193" t="s">
        <v>98</v>
      </c>
      <c r="F193">
        <v>0.47743986713569808</v>
      </c>
      <c r="G193">
        <v>139</v>
      </c>
      <c r="H193">
        <v>29113614</v>
      </c>
    </row>
    <row r="194" spans="1:8" hidden="1" x14ac:dyDescent="0.35">
      <c r="A194" t="s">
        <v>94</v>
      </c>
      <c r="B194" t="s">
        <v>19</v>
      </c>
      <c r="C194" t="s">
        <v>32</v>
      </c>
      <c r="D194" t="s">
        <v>32</v>
      </c>
      <c r="E194" t="s">
        <v>95</v>
      </c>
      <c r="F194">
        <v>8.7609241806952713</v>
      </c>
      <c r="G194">
        <v>2172</v>
      </c>
      <c r="H194">
        <v>24791905</v>
      </c>
    </row>
    <row r="195" spans="1:8" hidden="1" x14ac:dyDescent="0.35">
      <c r="A195" t="s">
        <v>94</v>
      </c>
      <c r="B195" t="s">
        <v>19</v>
      </c>
      <c r="C195" t="s">
        <v>32</v>
      </c>
      <c r="D195" t="s">
        <v>32</v>
      </c>
      <c r="E195" t="s">
        <v>96</v>
      </c>
      <c r="F195">
        <v>8.1486473142092919</v>
      </c>
      <c r="G195">
        <v>2365</v>
      </c>
      <c r="H195">
        <v>29023222</v>
      </c>
    </row>
    <row r="196" spans="1:8" hidden="1" x14ac:dyDescent="0.35">
      <c r="A196" t="s">
        <v>94</v>
      </c>
      <c r="B196" t="s">
        <v>19</v>
      </c>
      <c r="C196" t="s">
        <v>32</v>
      </c>
      <c r="D196" t="s">
        <v>32</v>
      </c>
      <c r="E196" t="s">
        <v>97</v>
      </c>
      <c r="F196">
        <v>8.3949749255354202</v>
      </c>
      <c r="G196">
        <v>2622</v>
      </c>
      <c r="H196">
        <v>31232970</v>
      </c>
    </row>
    <row r="197" spans="1:8" hidden="1" x14ac:dyDescent="0.35">
      <c r="A197" t="s">
        <v>94</v>
      </c>
      <c r="B197" t="s">
        <v>19</v>
      </c>
      <c r="C197" t="s">
        <v>32</v>
      </c>
      <c r="D197" t="s">
        <v>32</v>
      </c>
      <c r="E197" t="s">
        <v>98</v>
      </c>
      <c r="F197">
        <v>8.7806153725718907</v>
      </c>
      <c r="G197">
        <v>2766</v>
      </c>
      <c r="H197">
        <v>31501209</v>
      </c>
    </row>
    <row r="198" spans="1:8" hidden="1" x14ac:dyDescent="0.35">
      <c r="A198" t="s">
        <v>94</v>
      </c>
      <c r="B198" t="s">
        <v>19</v>
      </c>
      <c r="C198" t="s">
        <v>32</v>
      </c>
      <c r="D198" t="s">
        <v>33</v>
      </c>
      <c r="E198" t="s">
        <v>95</v>
      </c>
      <c r="F198">
        <v>7.8090005588517704</v>
      </c>
      <c r="G198">
        <v>1936</v>
      </c>
      <c r="H198">
        <v>24791905</v>
      </c>
    </row>
    <row r="199" spans="1:8" hidden="1" x14ac:dyDescent="0.35">
      <c r="A199" t="s">
        <v>94</v>
      </c>
      <c r="B199" t="s">
        <v>19</v>
      </c>
      <c r="C199" t="s">
        <v>32</v>
      </c>
      <c r="D199" t="s">
        <v>33</v>
      </c>
      <c r="E199" t="s">
        <v>96</v>
      </c>
      <c r="F199">
        <v>6.8255688496611437</v>
      </c>
      <c r="G199">
        <v>1981</v>
      </c>
      <c r="H199">
        <v>29023222</v>
      </c>
    </row>
    <row r="200" spans="1:8" hidden="1" x14ac:dyDescent="0.35">
      <c r="A200" t="s">
        <v>94</v>
      </c>
      <c r="B200" t="s">
        <v>19</v>
      </c>
      <c r="C200" t="s">
        <v>32</v>
      </c>
      <c r="D200" t="s">
        <v>33</v>
      </c>
      <c r="E200" t="s">
        <v>97</v>
      </c>
      <c r="F200">
        <v>6.8037077485746629</v>
      </c>
      <c r="G200">
        <v>2125</v>
      </c>
      <c r="H200">
        <v>31232970</v>
      </c>
    </row>
    <row r="201" spans="1:8" hidden="1" x14ac:dyDescent="0.35">
      <c r="A201" t="s">
        <v>94</v>
      </c>
      <c r="B201" t="s">
        <v>19</v>
      </c>
      <c r="C201" t="s">
        <v>32</v>
      </c>
      <c r="D201" t="s">
        <v>33</v>
      </c>
      <c r="E201" t="s">
        <v>98</v>
      </c>
      <c r="F201">
        <v>6.5362570687366324</v>
      </c>
      <c r="G201">
        <v>2059</v>
      </c>
      <c r="H201">
        <v>31501209</v>
      </c>
    </row>
    <row r="202" spans="1:8" hidden="1" x14ac:dyDescent="0.35">
      <c r="A202" t="s">
        <v>94</v>
      </c>
      <c r="B202" t="s">
        <v>19</v>
      </c>
      <c r="C202" t="s">
        <v>32</v>
      </c>
      <c r="D202" t="s">
        <v>34</v>
      </c>
      <c r="E202" t="s">
        <v>95</v>
      </c>
      <c r="F202">
        <v>0.95192362184350099</v>
      </c>
      <c r="G202">
        <v>236</v>
      </c>
      <c r="H202">
        <v>24791905</v>
      </c>
    </row>
    <row r="203" spans="1:8" hidden="1" x14ac:dyDescent="0.35">
      <c r="A203" t="s">
        <v>94</v>
      </c>
      <c r="B203" t="s">
        <v>19</v>
      </c>
      <c r="C203" t="s">
        <v>32</v>
      </c>
      <c r="D203" t="s">
        <v>34</v>
      </c>
      <c r="E203" t="s">
        <v>96</v>
      </c>
      <c r="F203">
        <v>1.323078464548147</v>
      </c>
      <c r="G203">
        <v>384</v>
      </c>
      <c r="H203">
        <v>29023222</v>
      </c>
    </row>
    <row r="204" spans="1:8" hidden="1" x14ac:dyDescent="0.35">
      <c r="A204" t="s">
        <v>94</v>
      </c>
      <c r="B204" t="s">
        <v>19</v>
      </c>
      <c r="C204" t="s">
        <v>32</v>
      </c>
      <c r="D204" t="s">
        <v>34</v>
      </c>
      <c r="E204" t="s">
        <v>97</v>
      </c>
      <c r="F204">
        <v>1.5912671769607569</v>
      </c>
      <c r="G204">
        <v>497</v>
      </c>
      <c r="H204">
        <v>31232970</v>
      </c>
    </row>
    <row r="205" spans="1:8" hidden="1" x14ac:dyDescent="0.35">
      <c r="A205" t="s">
        <v>94</v>
      </c>
      <c r="B205" t="s">
        <v>19</v>
      </c>
      <c r="C205" t="s">
        <v>32</v>
      </c>
      <c r="D205" t="s">
        <v>34</v>
      </c>
      <c r="E205" t="s">
        <v>98</v>
      </c>
      <c r="F205">
        <v>2.2443583038352588</v>
      </c>
      <c r="G205">
        <v>707</v>
      </c>
      <c r="H205">
        <v>31501209</v>
      </c>
    </row>
    <row r="206" spans="1:8" hidden="1" x14ac:dyDescent="0.35">
      <c r="A206" t="s">
        <v>94</v>
      </c>
      <c r="B206" t="s">
        <v>19</v>
      </c>
      <c r="C206" t="s">
        <v>36</v>
      </c>
      <c r="D206" t="s">
        <v>32</v>
      </c>
      <c r="E206" t="s">
        <v>95</v>
      </c>
      <c r="F206">
        <v>4.0900447141919907</v>
      </c>
      <c r="G206">
        <v>1014</v>
      </c>
      <c r="H206">
        <v>24791905</v>
      </c>
    </row>
    <row r="207" spans="1:8" hidden="1" x14ac:dyDescent="0.35">
      <c r="A207" t="s">
        <v>94</v>
      </c>
      <c r="B207" t="s">
        <v>19</v>
      </c>
      <c r="C207" t="s">
        <v>36</v>
      </c>
      <c r="D207" t="s">
        <v>32</v>
      </c>
      <c r="E207" t="s">
        <v>96</v>
      </c>
      <c r="F207">
        <v>3.7935140350716399</v>
      </c>
      <c r="G207">
        <v>1101</v>
      </c>
      <c r="H207">
        <v>29023222</v>
      </c>
    </row>
    <row r="208" spans="1:8" hidden="1" x14ac:dyDescent="0.35">
      <c r="A208" t="s">
        <v>94</v>
      </c>
      <c r="B208" t="s">
        <v>19</v>
      </c>
      <c r="C208" t="s">
        <v>36</v>
      </c>
      <c r="D208" t="s">
        <v>32</v>
      </c>
      <c r="E208" t="s">
        <v>97</v>
      </c>
      <c r="F208">
        <v>4.1302508214876781</v>
      </c>
      <c r="G208">
        <v>1290</v>
      </c>
      <c r="H208">
        <v>31232970</v>
      </c>
    </row>
    <row r="209" spans="1:8" hidden="1" x14ac:dyDescent="0.35">
      <c r="A209" t="s">
        <v>94</v>
      </c>
      <c r="B209" t="s">
        <v>19</v>
      </c>
      <c r="C209" t="s">
        <v>36</v>
      </c>
      <c r="D209" t="s">
        <v>32</v>
      </c>
      <c r="E209" t="s">
        <v>98</v>
      </c>
      <c r="F209">
        <v>4.139523660822034</v>
      </c>
      <c r="G209">
        <v>1304</v>
      </c>
      <c r="H209">
        <v>31501209</v>
      </c>
    </row>
    <row r="210" spans="1:8" hidden="1" x14ac:dyDescent="0.35">
      <c r="A210" t="s">
        <v>94</v>
      </c>
      <c r="B210" t="s">
        <v>19</v>
      </c>
      <c r="C210" t="s">
        <v>36</v>
      </c>
      <c r="D210" t="s">
        <v>33</v>
      </c>
      <c r="E210" t="s">
        <v>95</v>
      </c>
      <c r="F210">
        <v>4.0013060714777664</v>
      </c>
      <c r="G210">
        <v>992</v>
      </c>
      <c r="H210">
        <v>24791905</v>
      </c>
    </row>
    <row r="211" spans="1:8" hidden="1" x14ac:dyDescent="0.35">
      <c r="A211" t="s">
        <v>94</v>
      </c>
      <c r="B211" t="s">
        <v>19</v>
      </c>
      <c r="C211" t="s">
        <v>36</v>
      </c>
      <c r="D211" t="s">
        <v>33</v>
      </c>
      <c r="E211" t="s">
        <v>96</v>
      </c>
      <c r="F211">
        <v>3.6867030131940548</v>
      </c>
      <c r="G211">
        <v>1070</v>
      </c>
      <c r="H211">
        <v>29023222</v>
      </c>
    </row>
    <row r="212" spans="1:8" hidden="1" x14ac:dyDescent="0.35">
      <c r="A212" t="s">
        <v>94</v>
      </c>
      <c r="B212" t="s">
        <v>19</v>
      </c>
      <c r="C212" t="s">
        <v>36</v>
      </c>
      <c r="D212" t="s">
        <v>33</v>
      </c>
      <c r="E212" t="s">
        <v>97</v>
      </c>
      <c r="F212">
        <v>4.0181897526876247</v>
      </c>
      <c r="G212">
        <v>1255</v>
      </c>
      <c r="H212">
        <v>31232970</v>
      </c>
    </row>
    <row r="213" spans="1:8" hidden="1" x14ac:dyDescent="0.35">
      <c r="A213" t="s">
        <v>94</v>
      </c>
      <c r="B213" t="s">
        <v>19</v>
      </c>
      <c r="C213" t="s">
        <v>36</v>
      </c>
      <c r="D213" t="s">
        <v>33</v>
      </c>
      <c r="E213" t="s">
        <v>98</v>
      </c>
      <c r="F213">
        <v>3.9617527060628062</v>
      </c>
      <c r="G213">
        <v>1248</v>
      </c>
      <c r="H213">
        <v>31501209</v>
      </c>
    </row>
    <row r="214" spans="1:8" hidden="1" x14ac:dyDescent="0.35">
      <c r="A214" t="s">
        <v>94</v>
      </c>
      <c r="B214" t="s">
        <v>19</v>
      </c>
      <c r="C214" t="s">
        <v>36</v>
      </c>
      <c r="D214" t="s">
        <v>34</v>
      </c>
      <c r="E214" t="s">
        <v>95</v>
      </c>
      <c r="F214">
        <v>8.8738642714224672E-2</v>
      </c>
      <c r="G214">
        <v>22</v>
      </c>
      <c r="H214">
        <v>24791905</v>
      </c>
    </row>
    <row r="215" spans="1:8" hidden="1" x14ac:dyDescent="0.35">
      <c r="A215" t="s">
        <v>94</v>
      </c>
      <c r="B215" t="s">
        <v>19</v>
      </c>
      <c r="C215" t="s">
        <v>36</v>
      </c>
      <c r="D215" t="s">
        <v>34</v>
      </c>
      <c r="E215" t="s">
        <v>96</v>
      </c>
      <c r="F215">
        <v>0.1068110218775848</v>
      </c>
      <c r="G215">
        <v>31</v>
      </c>
      <c r="H215">
        <v>29023222</v>
      </c>
    </row>
    <row r="216" spans="1:8" hidden="1" x14ac:dyDescent="0.35">
      <c r="A216" t="s">
        <v>94</v>
      </c>
      <c r="B216" t="s">
        <v>19</v>
      </c>
      <c r="C216" t="s">
        <v>36</v>
      </c>
      <c r="D216" t="s">
        <v>34</v>
      </c>
      <c r="E216" t="s">
        <v>97</v>
      </c>
      <c r="F216">
        <v>0.1120610688000533</v>
      </c>
      <c r="G216">
        <v>35</v>
      </c>
      <c r="H216">
        <v>31232970</v>
      </c>
    </row>
    <row r="217" spans="1:8" hidden="1" x14ac:dyDescent="0.35">
      <c r="A217" t="s">
        <v>94</v>
      </c>
      <c r="B217" t="s">
        <v>19</v>
      </c>
      <c r="C217" t="s">
        <v>36</v>
      </c>
      <c r="D217" t="s">
        <v>34</v>
      </c>
      <c r="E217" t="s">
        <v>98</v>
      </c>
      <c r="F217">
        <v>0.17777095475922849</v>
      </c>
      <c r="G217">
        <v>56</v>
      </c>
      <c r="H217">
        <v>31501209</v>
      </c>
    </row>
    <row r="218" spans="1:8" hidden="1" x14ac:dyDescent="0.35">
      <c r="A218" t="s">
        <v>94</v>
      </c>
      <c r="B218" t="s">
        <v>19</v>
      </c>
      <c r="C218" t="s">
        <v>35</v>
      </c>
      <c r="D218" t="s">
        <v>32</v>
      </c>
      <c r="E218" t="s">
        <v>95</v>
      </c>
      <c r="F218">
        <v>2.7468643494721361</v>
      </c>
      <c r="G218">
        <v>681</v>
      </c>
      <c r="H218">
        <v>24791905</v>
      </c>
    </row>
    <row r="219" spans="1:8" hidden="1" x14ac:dyDescent="0.35">
      <c r="A219" t="s">
        <v>94</v>
      </c>
      <c r="B219" t="s">
        <v>19</v>
      </c>
      <c r="C219" t="s">
        <v>35</v>
      </c>
      <c r="D219" t="s">
        <v>32</v>
      </c>
      <c r="E219" t="s">
        <v>96</v>
      </c>
      <c r="F219">
        <v>2.8012051866605301</v>
      </c>
      <c r="G219">
        <v>813</v>
      </c>
      <c r="H219">
        <v>29023222</v>
      </c>
    </row>
    <row r="220" spans="1:8" hidden="1" x14ac:dyDescent="0.35">
      <c r="A220" t="s">
        <v>94</v>
      </c>
      <c r="B220" t="s">
        <v>19</v>
      </c>
      <c r="C220" t="s">
        <v>35</v>
      </c>
      <c r="D220" t="s">
        <v>32</v>
      </c>
      <c r="E220" t="s">
        <v>97</v>
      </c>
      <c r="F220">
        <v>2.6222290099212469</v>
      </c>
      <c r="G220">
        <v>819</v>
      </c>
      <c r="H220">
        <v>31232970</v>
      </c>
    </row>
    <row r="221" spans="1:8" hidden="1" x14ac:dyDescent="0.35">
      <c r="A221" t="s">
        <v>94</v>
      </c>
      <c r="B221" t="s">
        <v>19</v>
      </c>
      <c r="C221" t="s">
        <v>35</v>
      </c>
      <c r="D221" t="s">
        <v>32</v>
      </c>
      <c r="E221" t="s">
        <v>98</v>
      </c>
      <c r="F221">
        <v>2.8856035335024761</v>
      </c>
      <c r="G221">
        <v>909</v>
      </c>
      <c r="H221">
        <v>31501209</v>
      </c>
    </row>
    <row r="222" spans="1:8" hidden="1" x14ac:dyDescent="0.35">
      <c r="A222" t="s">
        <v>94</v>
      </c>
      <c r="B222" t="s">
        <v>19</v>
      </c>
      <c r="C222" t="s">
        <v>35</v>
      </c>
      <c r="D222" t="s">
        <v>33</v>
      </c>
      <c r="E222" t="s">
        <v>95</v>
      </c>
      <c r="F222">
        <v>2.2467010905374161</v>
      </c>
      <c r="G222">
        <v>557</v>
      </c>
      <c r="H222">
        <v>24791905</v>
      </c>
    </row>
    <row r="223" spans="1:8" hidden="1" x14ac:dyDescent="0.35">
      <c r="A223" t="s">
        <v>94</v>
      </c>
      <c r="B223" t="s">
        <v>19</v>
      </c>
      <c r="C223" t="s">
        <v>35</v>
      </c>
      <c r="D223" t="s">
        <v>33</v>
      </c>
      <c r="E223" t="s">
        <v>96</v>
      </c>
      <c r="F223">
        <v>2.02596389883935</v>
      </c>
      <c r="G223">
        <v>588</v>
      </c>
      <c r="H223">
        <v>29023222</v>
      </c>
    </row>
    <row r="224" spans="1:8" hidden="1" x14ac:dyDescent="0.35">
      <c r="A224" t="s">
        <v>94</v>
      </c>
      <c r="B224" t="s">
        <v>19</v>
      </c>
      <c r="C224" t="s">
        <v>35</v>
      </c>
      <c r="D224" t="s">
        <v>33</v>
      </c>
      <c r="E224" t="s">
        <v>97</v>
      </c>
      <c r="F224">
        <v>1.725740459520821</v>
      </c>
      <c r="G224">
        <v>539</v>
      </c>
      <c r="H224">
        <v>31232970</v>
      </c>
    </row>
    <row r="225" spans="1:8" hidden="1" x14ac:dyDescent="0.35">
      <c r="A225" t="s">
        <v>94</v>
      </c>
      <c r="B225" t="s">
        <v>19</v>
      </c>
      <c r="C225" t="s">
        <v>35</v>
      </c>
      <c r="D225" t="s">
        <v>33</v>
      </c>
      <c r="E225" t="s">
        <v>98</v>
      </c>
      <c r="F225">
        <v>1.552321372808263</v>
      </c>
      <c r="G225">
        <v>489</v>
      </c>
      <c r="H225">
        <v>31501209</v>
      </c>
    </row>
    <row r="226" spans="1:8" hidden="1" x14ac:dyDescent="0.35">
      <c r="A226" t="s">
        <v>94</v>
      </c>
      <c r="B226" t="s">
        <v>19</v>
      </c>
      <c r="C226" t="s">
        <v>35</v>
      </c>
      <c r="D226" t="s">
        <v>34</v>
      </c>
      <c r="E226" t="s">
        <v>95</v>
      </c>
      <c r="F226">
        <v>0.5001632589347208</v>
      </c>
      <c r="G226">
        <v>124</v>
      </c>
      <c r="H226">
        <v>24791905</v>
      </c>
    </row>
    <row r="227" spans="1:8" hidden="1" x14ac:dyDescent="0.35">
      <c r="A227" t="s">
        <v>94</v>
      </c>
      <c r="B227" t="s">
        <v>19</v>
      </c>
      <c r="C227" t="s">
        <v>35</v>
      </c>
      <c r="D227" t="s">
        <v>34</v>
      </c>
      <c r="E227" t="s">
        <v>96</v>
      </c>
      <c r="F227">
        <v>0.77524128782117985</v>
      </c>
      <c r="G227">
        <v>225</v>
      </c>
      <c r="H227">
        <v>29023222</v>
      </c>
    </row>
    <row r="228" spans="1:8" hidden="1" x14ac:dyDescent="0.35">
      <c r="A228" t="s">
        <v>94</v>
      </c>
      <c r="B228" t="s">
        <v>19</v>
      </c>
      <c r="C228" t="s">
        <v>35</v>
      </c>
      <c r="D228" t="s">
        <v>34</v>
      </c>
      <c r="E228" t="s">
        <v>97</v>
      </c>
      <c r="F228">
        <v>0.89648855040042619</v>
      </c>
      <c r="G228">
        <v>280</v>
      </c>
      <c r="H228">
        <v>31232970</v>
      </c>
    </row>
    <row r="229" spans="1:8" hidden="1" x14ac:dyDescent="0.35">
      <c r="A229" t="s">
        <v>94</v>
      </c>
      <c r="B229" t="s">
        <v>19</v>
      </c>
      <c r="C229" t="s">
        <v>35</v>
      </c>
      <c r="D229" t="s">
        <v>34</v>
      </c>
      <c r="E229" t="s">
        <v>98</v>
      </c>
      <c r="F229">
        <v>1.3332821606942129</v>
      </c>
      <c r="G229">
        <v>420</v>
      </c>
      <c r="H229">
        <v>31501209</v>
      </c>
    </row>
    <row r="230" spans="1:8" hidden="1" x14ac:dyDescent="0.35">
      <c r="A230" t="s">
        <v>94</v>
      </c>
      <c r="B230" t="s">
        <v>19</v>
      </c>
      <c r="C230" t="s">
        <v>99</v>
      </c>
      <c r="D230" t="s">
        <v>32</v>
      </c>
      <c r="E230" t="s">
        <v>95</v>
      </c>
      <c r="F230">
        <v>1.9240151170311439</v>
      </c>
      <c r="G230">
        <v>477</v>
      </c>
      <c r="H230">
        <v>24791905</v>
      </c>
    </row>
    <row r="231" spans="1:8" hidden="1" x14ac:dyDescent="0.35">
      <c r="A231" t="s">
        <v>94</v>
      </c>
      <c r="B231" t="s">
        <v>19</v>
      </c>
      <c r="C231" t="s">
        <v>99</v>
      </c>
      <c r="D231" t="s">
        <v>32</v>
      </c>
      <c r="E231" t="s">
        <v>96</v>
      </c>
      <c r="F231">
        <v>1.553928092477121</v>
      </c>
      <c r="G231">
        <v>451</v>
      </c>
      <c r="H231">
        <v>29023222</v>
      </c>
    </row>
    <row r="232" spans="1:8" hidden="1" x14ac:dyDescent="0.35">
      <c r="A232" t="s">
        <v>94</v>
      </c>
      <c r="B232" t="s">
        <v>19</v>
      </c>
      <c r="C232" t="s">
        <v>99</v>
      </c>
      <c r="D232" t="s">
        <v>32</v>
      </c>
      <c r="E232" t="s">
        <v>97</v>
      </c>
      <c r="F232">
        <v>1.6424950941264951</v>
      </c>
      <c r="G232">
        <v>513</v>
      </c>
      <c r="H232">
        <v>31232970</v>
      </c>
    </row>
    <row r="233" spans="1:8" hidden="1" x14ac:dyDescent="0.35">
      <c r="A233" t="s">
        <v>94</v>
      </c>
      <c r="B233" t="s">
        <v>19</v>
      </c>
      <c r="C233" t="s">
        <v>99</v>
      </c>
      <c r="D233" t="s">
        <v>32</v>
      </c>
      <c r="E233" t="s">
        <v>98</v>
      </c>
      <c r="F233">
        <v>1.755488178247381</v>
      </c>
      <c r="G233">
        <v>553</v>
      </c>
      <c r="H233">
        <v>31501209</v>
      </c>
    </row>
    <row r="234" spans="1:8" hidden="1" x14ac:dyDescent="0.35">
      <c r="A234" t="s">
        <v>94</v>
      </c>
      <c r="B234" t="s">
        <v>19</v>
      </c>
      <c r="C234" t="s">
        <v>99</v>
      </c>
      <c r="D234" t="s">
        <v>33</v>
      </c>
      <c r="E234" t="s">
        <v>95</v>
      </c>
      <c r="F234">
        <v>1.560993396836589</v>
      </c>
      <c r="G234">
        <v>387</v>
      </c>
      <c r="H234">
        <v>24791905</v>
      </c>
    </row>
    <row r="235" spans="1:8" hidden="1" x14ac:dyDescent="0.35">
      <c r="A235" t="s">
        <v>94</v>
      </c>
      <c r="B235" t="s">
        <v>19</v>
      </c>
      <c r="C235" t="s">
        <v>99</v>
      </c>
      <c r="D235" t="s">
        <v>33</v>
      </c>
      <c r="E235" t="s">
        <v>96</v>
      </c>
      <c r="F235">
        <v>1.112901937627738</v>
      </c>
      <c r="G235">
        <v>323</v>
      </c>
      <c r="H235">
        <v>29023222</v>
      </c>
    </row>
    <row r="236" spans="1:8" hidden="1" x14ac:dyDescent="0.35">
      <c r="A236" t="s">
        <v>94</v>
      </c>
      <c r="B236" t="s">
        <v>19</v>
      </c>
      <c r="C236" t="s">
        <v>99</v>
      </c>
      <c r="D236" t="s">
        <v>33</v>
      </c>
      <c r="E236" t="s">
        <v>97</v>
      </c>
      <c r="F236">
        <v>1.0597775363662181</v>
      </c>
      <c r="G236">
        <v>331</v>
      </c>
      <c r="H236">
        <v>31232970</v>
      </c>
    </row>
    <row r="237" spans="1:8" hidden="1" x14ac:dyDescent="0.35">
      <c r="A237" t="s">
        <v>94</v>
      </c>
      <c r="B237" t="s">
        <v>19</v>
      </c>
      <c r="C237" t="s">
        <v>99</v>
      </c>
      <c r="D237" t="s">
        <v>33</v>
      </c>
      <c r="E237" t="s">
        <v>98</v>
      </c>
      <c r="F237">
        <v>1.0221829898655641</v>
      </c>
      <c r="G237">
        <v>322</v>
      </c>
      <c r="H237">
        <v>31501209</v>
      </c>
    </row>
    <row r="238" spans="1:8" hidden="1" x14ac:dyDescent="0.35">
      <c r="A238" t="s">
        <v>94</v>
      </c>
      <c r="B238" t="s">
        <v>19</v>
      </c>
      <c r="C238" t="s">
        <v>99</v>
      </c>
      <c r="D238" t="s">
        <v>34</v>
      </c>
      <c r="E238" t="s">
        <v>95</v>
      </c>
      <c r="F238">
        <v>0.36302172019455542</v>
      </c>
      <c r="G238">
        <v>90</v>
      </c>
      <c r="H238">
        <v>24791905</v>
      </c>
    </row>
    <row r="239" spans="1:8" hidden="1" x14ac:dyDescent="0.35">
      <c r="A239" t="s">
        <v>94</v>
      </c>
      <c r="B239" t="s">
        <v>19</v>
      </c>
      <c r="C239" t="s">
        <v>99</v>
      </c>
      <c r="D239" t="s">
        <v>34</v>
      </c>
      <c r="E239" t="s">
        <v>96</v>
      </c>
      <c r="F239">
        <v>0.4410261548493824</v>
      </c>
      <c r="G239">
        <v>128</v>
      </c>
      <c r="H239">
        <v>29023222</v>
      </c>
    </row>
    <row r="240" spans="1:8" hidden="1" x14ac:dyDescent="0.35">
      <c r="A240" t="s">
        <v>94</v>
      </c>
      <c r="B240" t="s">
        <v>19</v>
      </c>
      <c r="C240" t="s">
        <v>99</v>
      </c>
      <c r="D240" t="s">
        <v>34</v>
      </c>
      <c r="E240" t="s">
        <v>97</v>
      </c>
      <c r="F240">
        <v>0.58271755776027701</v>
      </c>
      <c r="G240">
        <v>182</v>
      </c>
      <c r="H240">
        <v>31232970</v>
      </c>
    </row>
    <row r="241" spans="1:8" hidden="1" x14ac:dyDescent="0.35">
      <c r="A241" t="s">
        <v>94</v>
      </c>
      <c r="B241" t="s">
        <v>19</v>
      </c>
      <c r="C241" t="s">
        <v>99</v>
      </c>
      <c r="D241" t="s">
        <v>34</v>
      </c>
      <c r="E241" t="s">
        <v>98</v>
      </c>
      <c r="F241">
        <v>0.73330518838181735</v>
      </c>
      <c r="G241">
        <v>231</v>
      </c>
      <c r="H241">
        <v>31501209</v>
      </c>
    </row>
    <row r="242" spans="1:8" hidden="1" x14ac:dyDescent="0.35">
      <c r="A242" t="s">
        <v>94</v>
      </c>
      <c r="B242" t="s">
        <v>20</v>
      </c>
      <c r="C242" t="s">
        <v>32</v>
      </c>
      <c r="D242" t="s">
        <v>32</v>
      </c>
      <c r="E242" t="s">
        <v>95</v>
      </c>
      <c r="F242">
        <v>14.12464016110931</v>
      </c>
      <c r="G242">
        <v>2684</v>
      </c>
      <c r="H242">
        <v>19002254</v>
      </c>
    </row>
    <row r="243" spans="1:8" hidden="1" x14ac:dyDescent="0.35">
      <c r="A243" t="s">
        <v>94</v>
      </c>
      <c r="B243" t="s">
        <v>20</v>
      </c>
      <c r="C243" t="s">
        <v>32</v>
      </c>
      <c r="D243" t="s">
        <v>32</v>
      </c>
      <c r="E243" t="s">
        <v>96</v>
      </c>
      <c r="F243">
        <v>12.75769317220105</v>
      </c>
      <c r="G243">
        <v>2973</v>
      </c>
      <c r="H243">
        <v>23303586</v>
      </c>
    </row>
    <row r="244" spans="1:8" hidden="1" x14ac:dyDescent="0.35">
      <c r="A244" t="s">
        <v>94</v>
      </c>
      <c r="B244" t="s">
        <v>20</v>
      </c>
      <c r="C244" t="s">
        <v>32</v>
      </c>
      <c r="D244" t="s">
        <v>32</v>
      </c>
      <c r="E244" t="s">
        <v>97</v>
      </c>
      <c r="F244">
        <v>12.8830783342695</v>
      </c>
      <c r="G244">
        <v>3550</v>
      </c>
      <c r="H244">
        <v>27555526</v>
      </c>
    </row>
    <row r="245" spans="1:8" hidden="1" x14ac:dyDescent="0.35">
      <c r="A245" t="s">
        <v>94</v>
      </c>
      <c r="B245" t="s">
        <v>20</v>
      </c>
      <c r="C245" t="s">
        <v>32</v>
      </c>
      <c r="D245" t="s">
        <v>32</v>
      </c>
      <c r="E245" t="s">
        <v>98</v>
      </c>
      <c r="F245">
        <v>12.36595332148995</v>
      </c>
      <c r="G245">
        <v>3630</v>
      </c>
      <c r="H245">
        <v>29354793</v>
      </c>
    </row>
    <row r="246" spans="1:8" hidden="1" x14ac:dyDescent="0.35">
      <c r="A246" t="s">
        <v>94</v>
      </c>
      <c r="B246" t="s">
        <v>20</v>
      </c>
      <c r="C246" t="s">
        <v>32</v>
      </c>
      <c r="D246" t="s">
        <v>33</v>
      </c>
      <c r="E246" t="s">
        <v>95</v>
      </c>
      <c r="F246">
        <v>12.80900676309242</v>
      </c>
      <c r="G246">
        <v>2434</v>
      </c>
      <c r="H246">
        <v>19002254</v>
      </c>
    </row>
    <row r="247" spans="1:8" hidden="1" x14ac:dyDescent="0.35">
      <c r="A247" t="s">
        <v>94</v>
      </c>
      <c r="B247" t="s">
        <v>20</v>
      </c>
      <c r="C247" t="s">
        <v>32</v>
      </c>
      <c r="D247" t="s">
        <v>33</v>
      </c>
      <c r="E247" t="s">
        <v>96</v>
      </c>
      <c r="F247">
        <v>11.17853707150479</v>
      </c>
      <c r="G247">
        <v>2605</v>
      </c>
      <c r="H247">
        <v>23303586</v>
      </c>
    </row>
    <row r="248" spans="1:8" hidden="1" x14ac:dyDescent="0.35">
      <c r="A248" t="s">
        <v>94</v>
      </c>
      <c r="B248" t="s">
        <v>20</v>
      </c>
      <c r="C248" t="s">
        <v>32</v>
      </c>
      <c r="D248" t="s">
        <v>33</v>
      </c>
      <c r="E248" t="s">
        <v>97</v>
      </c>
      <c r="F248">
        <v>10.585898451003979</v>
      </c>
      <c r="G248">
        <v>2917</v>
      </c>
      <c r="H248">
        <v>27555526</v>
      </c>
    </row>
    <row r="249" spans="1:8" hidden="1" x14ac:dyDescent="0.35">
      <c r="A249" t="s">
        <v>94</v>
      </c>
      <c r="B249" t="s">
        <v>20</v>
      </c>
      <c r="C249" t="s">
        <v>32</v>
      </c>
      <c r="D249" t="s">
        <v>33</v>
      </c>
      <c r="E249" t="s">
        <v>98</v>
      </c>
      <c r="F249">
        <v>9.7428723139011737</v>
      </c>
      <c r="G249">
        <v>2860</v>
      </c>
      <c r="H249">
        <v>29354793</v>
      </c>
    </row>
    <row r="250" spans="1:8" hidden="1" x14ac:dyDescent="0.35">
      <c r="A250" t="s">
        <v>94</v>
      </c>
      <c r="B250" t="s">
        <v>20</v>
      </c>
      <c r="C250" t="s">
        <v>32</v>
      </c>
      <c r="D250" t="s">
        <v>34</v>
      </c>
      <c r="E250" t="s">
        <v>95</v>
      </c>
      <c r="F250">
        <v>1.3156333980168879</v>
      </c>
      <c r="G250">
        <v>250</v>
      </c>
      <c r="H250">
        <v>19002254</v>
      </c>
    </row>
    <row r="251" spans="1:8" hidden="1" x14ac:dyDescent="0.35">
      <c r="A251" t="s">
        <v>94</v>
      </c>
      <c r="B251" t="s">
        <v>20</v>
      </c>
      <c r="C251" t="s">
        <v>32</v>
      </c>
      <c r="D251" t="s">
        <v>34</v>
      </c>
      <c r="E251" t="s">
        <v>96</v>
      </c>
      <c r="F251">
        <v>1.579156100696262</v>
      </c>
      <c r="G251">
        <v>368</v>
      </c>
      <c r="H251">
        <v>23303586</v>
      </c>
    </row>
    <row r="252" spans="1:8" hidden="1" x14ac:dyDescent="0.35">
      <c r="A252" t="s">
        <v>94</v>
      </c>
      <c r="B252" t="s">
        <v>20</v>
      </c>
      <c r="C252" t="s">
        <v>32</v>
      </c>
      <c r="D252" t="s">
        <v>34</v>
      </c>
      <c r="E252" t="s">
        <v>97</v>
      </c>
      <c r="F252">
        <v>2.2971798832655201</v>
      </c>
      <c r="G252">
        <v>633</v>
      </c>
      <c r="H252">
        <v>27555526</v>
      </c>
    </row>
    <row r="253" spans="1:8" hidden="1" x14ac:dyDescent="0.35">
      <c r="A253" t="s">
        <v>94</v>
      </c>
      <c r="B253" t="s">
        <v>20</v>
      </c>
      <c r="C253" t="s">
        <v>32</v>
      </c>
      <c r="D253" t="s">
        <v>34</v>
      </c>
      <c r="E253" t="s">
        <v>98</v>
      </c>
      <c r="F253">
        <v>2.623081007588778</v>
      </c>
      <c r="G253">
        <v>770</v>
      </c>
      <c r="H253">
        <v>29354793</v>
      </c>
    </row>
    <row r="254" spans="1:8" hidden="1" x14ac:dyDescent="0.35">
      <c r="A254" t="s">
        <v>94</v>
      </c>
      <c r="B254" t="s">
        <v>20</v>
      </c>
      <c r="C254" t="s">
        <v>36</v>
      </c>
      <c r="D254" t="s">
        <v>32</v>
      </c>
      <c r="E254" t="s">
        <v>95</v>
      </c>
      <c r="F254">
        <v>6.325565377665197</v>
      </c>
      <c r="G254">
        <v>1202</v>
      </c>
      <c r="H254">
        <v>19002254</v>
      </c>
    </row>
    <row r="255" spans="1:8" hidden="1" x14ac:dyDescent="0.35">
      <c r="A255" t="s">
        <v>94</v>
      </c>
      <c r="B255" t="s">
        <v>20</v>
      </c>
      <c r="C255" t="s">
        <v>36</v>
      </c>
      <c r="D255" t="s">
        <v>32</v>
      </c>
      <c r="E255" t="s">
        <v>96</v>
      </c>
      <c r="F255">
        <v>6.1020651499730558</v>
      </c>
      <c r="G255">
        <v>1422</v>
      </c>
      <c r="H255">
        <v>23303586</v>
      </c>
    </row>
    <row r="256" spans="1:8" hidden="1" x14ac:dyDescent="0.35">
      <c r="A256" t="s">
        <v>94</v>
      </c>
      <c r="B256" t="s">
        <v>20</v>
      </c>
      <c r="C256" t="s">
        <v>36</v>
      </c>
      <c r="D256" t="s">
        <v>32</v>
      </c>
      <c r="E256" t="s">
        <v>97</v>
      </c>
      <c r="F256">
        <v>6.4487972394357493</v>
      </c>
      <c r="G256">
        <v>1777</v>
      </c>
      <c r="H256">
        <v>27555526</v>
      </c>
    </row>
    <row r="257" spans="1:8" hidden="1" x14ac:dyDescent="0.35">
      <c r="A257" t="s">
        <v>94</v>
      </c>
      <c r="B257" t="s">
        <v>20</v>
      </c>
      <c r="C257" t="s">
        <v>36</v>
      </c>
      <c r="D257" t="s">
        <v>32</v>
      </c>
      <c r="E257" t="s">
        <v>98</v>
      </c>
      <c r="F257">
        <v>5.9785807380757214</v>
      </c>
      <c r="G257">
        <v>1755</v>
      </c>
      <c r="H257">
        <v>29354793</v>
      </c>
    </row>
    <row r="258" spans="1:8" hidden="1" x14ac:dyDescent="0.35">
      <c r="A258" t="s">
        <v>94</v>
      </c>
      <c r="B258" t="s">
        <v>20</v>
      </c>
      <c r="C258" t="s">
        <v>36</v>
      </c>
      <c r="D258" t="s">
        <v>33</v>
      </c>
      <c r="E258" t="s">
        <v>95</v>
      </c>
      <c r="F258">
        <v>6.2255772394159132</v>
      </c>
      <c r="G258">
        <v>1183</v>
      </c>
      <c r="H258">
        <v>19002254</v>
      </c>
    </row>
    <row r="259" spans="1:8" hidden="1" x14ac:dyDescent="0.35">
      <c r="A259" t="s">
        <v>94</v>
      </c>
      <c r="B259" t="s">
        <v>20</v>
      </c>
      <c r="C259" t="s">
        <v>36</v>
      </c>
      <c r="D259" t="s">
        <v>33</v>
      </c>
      <c r="E259" t="s">
        <v>96</v>
      </c>
      <c r="F259">
        <v>5.9261265626672222</v>
      </c>
      <c r="G259">
        <v>1381</v>
      </c>
      <c r="H259">
        <v>23303586</v>
      </c>
    </row>
    <row r="260" spans="1:8" hidden="1" x14ac:dyDescent="0.35">
      <c r="A260" t="s">
        <v>94</v>
      </c>
      <c r="B260" t="s">
        <v>20</v>
      </c>
      <c r="C260" t="s">
        <v>36</v>
      </c>
      <c r="D260" t="s">
        <v>33</v>
      </c>
      <c r="E260" t="s">
        <v>97</v>
      </c>
      <c r="F260">
        <v>6.2746035042118216</v>
      </c>
      <c r="G260">
        <v>1729</v>
      </c>
      <c r="H260">
        <v>27555526</v>
      </c>
    </row>
    <row r="261" spans="1:8" hidden="1" x14ac:dyDescent="0.35">
      <c r="A261" t="s">
        <v>94</v>
      </c>
      <c r="B261" t="s">
        <v>20</v>
      </c>
      <c r="C261" t="s">
        <v>36</v>
      </c>
      <c r="D261" t="s">
        <v>33</v>
      </c>
      <c r="E261" t="s">
        <v>98</v>
      </c>
      <c r="F261">
        <v>5.7775914141176203</v>
      </c>
      <c r="G261">
        <v>1696</v>
      </c>
      <c r="H261">
        <v>29354793</v>
      </c>
    </row>
    <row r="262" spans="1:8" hidden="1" x14ac:dyDescent="0.35">
      <c r="A262" t="s">
        <v>94</v>
      </c>
      <c r="B262" t="s">
        <v>20</v>
      </c>
      <c r="C262" t="s">
        <v>36</v>
      </c>
      <c r="D262" t="s">
        <v>34</v>
      </c>
      <c r="E262" t="s">
        <v>95</v>
      </c>
      <c r="F262">
        <v>9.9988138249283487E-2</v>
      </c>
      <c r="G262">
        <v>19</v>
      </c>
      <c r="H262">
        <v>19002254</v>
      </c>
    </row>
    <row r="263" spans="1:8" hidden="1" x14ac:dyDescent="0.35">
      <c r="A263" t="s">
        <v>94</v>
      </c>
      <c r="B263" t="s">
        <v>20</v>
      </c>
      <c r="C263" t="s">
        <v>36</v>
      </c>
      <c r="D263" t="s">
        <v>34</v>
      </c>
      <c r="E263" t="s">
        <v>96</v>
      </c>
      <c r="F263">
        <v>0.1759385873058335</v>
      </c>
      <c r="G263">
        <v>41</v>
      </c>
      <c r="H263">
        <v>23303586</v>
      </c>
    </row>
    <row r="264" spans="1:8" hidden="1" x14ac:dyDescent="0.35">
      <c r="A264" t="s">
        <v>94</v>
      </c>
      <c r="B264" t="s">
        <v>20</v>
      </c>
      <c r="C264" t="s">
        <v>36</v>
      </c>
      <c r="D264" t="s">
        <v>34</v>
      </c>
      <c r="E264" t="s">
        <v>97</v>
      </c>
      <c r="F264">
        <v>0.1741937352239257</v>
      </c>
      <c r="G264">
        <v>48</v>
      </c>
      <c r="H264">
        <v>27555526</v>
      </c>
    </row>
    <row r="265" spans="1:8" hidden="1" x14ac:dyDescent="0.35">
      <c r="A265" t="s">
        <v>94</v>
      </c>
      <c r="B265" t="s">
        <v>20</v>
      </c>
      <c r="C265" t="s">
        <v>36</v>
      </c>
      <c r="D265" t="s">
        <v>34</v>
      </c>
      <c r="E265" t="s">
        <v>98</v>
      </c>
      <c r="F265">
        <v>0.20098932395810121</v>
      </c>
      <c r="G265">
        <v>59</v>
      </c>
      <c r="H265">
        <v>29354793</v>
      </c>
    </row>
    <row r="266" spans="1:8" hidden="1" x14ac:dyDescent="0.35">
      <c r="A266" t="s">
        <v>94</v>
      </c>
      <c r="B266" t="s">
        <v>20</v>
      </c>
      <c r="C266" t="s">
        <v>35</v>
      </c>
      <c r="D266" t="s">
        <v>32</v>
      </c>
      <c r="E266" t="s">
        <v>95</v>
      </c>
      <c r="F266">
        <v>4.7520678336369988</v>
      </c>
      <c r="G266">
        <v>903</v>
      </c>
      <c r="H266">
        <v>19002254</v>
      </c>
    </row>
    <row r="267" spans="1:8" hidden="1" x14ac:dyDescent="0.35">
      <c r="A267" t="s">
        <v>94</v>
      </c>
      <c r="B267" t="s">
        <v>20</v>
      </c>
      <c r="C267" t="s">
        <v>35</v>
      </c>
      <c r="D267" t="s">
        <v>32</v>
      </c>
      <c r="E267" t="s">
        <v>96</v>
      </c>
      <c r="F267">
        <v>4.0079668425280124</v>
      </c>
      <c r="G267">
        <v>934</v>
      </c>
      <c r="H267">
        <v>23303586</v>
      </c>
    </row>
    <row r="268" spans="1:8" hidden="1" x14ac:dyDescent="0.35">
      <c r="A268" t="s">
        <v>94</v>
      </c>
      <c r="B268" t="s">
        <v>20</v>
      </c>
      <c r="C268" t="s">
        <v>35</v>
      </c>
      <c r="D268" t="s">
        <v>32</v>
      </c>
      <c r="E268" t="s">
        <v>97</v>
      </c>
      <c r="F268">
        <v>3.9883107293977988</v>
      </c>
      <c r="G268">
        <v>1099</v>
      </c>
      <c r="H268">
        <v>27555526</v>
      </c>
    </row>
    <row r="269" spans="1:8" hidden="1" x14ac:dyDescent="0.35">
      <c r="A269" t="s">
        <v>94</v>
      </c>
      <c r="B269" t="s">
        <v>20</v>
      </c>
      <c r="C269" t="s">
        <v>35</v>
      </c>
      <c r="D269" t="s">
        <v>32</v>
      </c>
      <c r="E269" t="s">
        <v>98</v>
      </c>
      <c r="F269">
        <v>3.975500695917018</v>
      </c>
      <c r="G269">
        <v>1167</v>
      </c>
      <c r="H269">
        <v>29354793</v>
      </c>
    </row>
    <row r="270" spans="1:8" hidden="1" x14ac:dyDescent="0.35">
      <c r="A270" t="s">
        <v>94</v>
      </c>
      <c r="B270" t="s">
        <v>20</v>
      </c>
      <c r="C270" t="s">
        <v>35</v>
      </c>
      <c r="D270" t="s">
        <v>33</v>
      </c>
      <c r="E270" t="s">
        <v>95</v>
      </c>
      <c r="F270">
        <v>4.02057566433961</v>
      </c>
      <c r="G270">
        <v>764</v>
      </c>
      <c r="H270">
        <v>19002254</v>
      </c>
    </row>
    <row r="271" spans="1:8" hidden="1" x14ac:dyDescent="0.35">
      <c r="A271" t="s">
        <v>94</v>
      </c>
      <c r="B271" t="s">
        <v>20</v>
      </c>
      <c r="C271" t="s">
        <v>35</v>
      </c>
      <c r="D271" t="s">
        <v>33</v>
      </c>
      <c r="E271" t="s">
        <v>96</v>
      </c>
      <c r="F271">
        <v>3.1797681266737232</v>
      </c>
      <c r="G271">
        <v>741</v>
      </c>
      <c r="H271">
        <v>23303586</v>
      </c>
    </row>
    <row r="272" spans="1:8" hidden="1" x14ac:dyDescent="0.35">
      <c r="A272" t="s">
        <v>94</v>
      </c>
      <c r="B272" t="s">
        <v>20</v>
      </c>
      <c r="C272" t="s">
        <v>35</v>
      </c>
      <c r="D272" t="s">
        <v>33</v>
      </c>
      <c r="E272" t="s">
        <v>97</v>
      </c>
      <c r="F272">
        <v>2.7181480767233399</v>
      </c>
      <c r="G272">
        <v>749</v>
      </c>
      <c r="H272">
        <v>27555526</v>
      </c>
    </row>
    <row r="273" spans="1:8" hidden="1" x14ac:dyDescent="0.35">
      <c r="A273" t="s">
        <v>94</v>
      </c>
      <c r="B273" t="s">
        <v>20</v>
      </c>
      <c r="C273" t="s">
        <v>35</v>
      </c>
      <c r="D273" t="s">
        <v>33</v>
      </c>
      <c r="E273" t="s">
        <v>98</v>
      </c>
      <c r="F273">
        <v>2.4391246771864479</v>
      </c>
      <c r="G273">
        <v>716</v>
      </c>
      <c r="H273">
        <v>29354793</v>
      </c>
    </row>
    <row r="274" spans="1:8" hidden="1" x14ac:dyDescent="0.35">
      <c r="A274" t="s">
        <v>94</v>
      </c>
      <c r="B274" t="s">
        <v>20</v>
      </c>
      <c r="C274" t="s">
        <v>35</v>
      </c>
      <c r="D274" t="s">
        <v>34</v>
      </c>
      <c r="E274" t="s">
        <v>95</v>
      </c>
      <c r="F274">
        <v>0.73149216929738969</v>
      </c>
      <c r="G274">
        <v>139</v>
      </c>
      <c r="H274">
        <v>19002254</v>
      </c>
    </row>
    <row r="275" spans="1:8" hidden="1" x14ac:dyDescent="0.35">
      <c r="A275" t="s">
        <v>94</v>
      </c>
      <c r="B275" t="s">
        <v>20</v>
      </c>
      <c r="C275" t="s">
        <v>35</v>
      </c>
      <c r="D275" t="s">
        <v>34</v>
      </c>
      <c r="E275" t="s">
        <v>96</v>
      </c>
      <c r="F275">
        <v>0.82819871585428961</v>
      </c>
      <c r="G275">
        <v>193</v>
      </c>
      <c r="H275">
        <v>23303586</v>
      </c>
    </row>
    <row r="276" spans="1:8" hidden="1" x14ac:dyDescent="0.35">
      <c r="A276" t="s">
        <v>94</v>
      </c>
      <c r="B276" t="s">
        <v>20</v>
      </c>
      <c r="C276" t="s">
        <v>35</v>
      </c>
      <c r="D276" t="s">
        <v>34</v>
      </c>
      <c r="E276" t="s">
        <v>97</v>
      </c>
      <c r="F276">
        <v>1.270162652674458</v>
      </c>
      <c r="G276">
        <v>350</v>
      </c>
      <c r="H276">
        <v>27555526</v>
      </c>
    </row>
    <row r="277" spans="1:8" hidden="1" x14ac:dyDescent="0.35">
      <c r="A277" t="s">
        <v>94</v>
      </c>
      <c r="B277" t="s">
        <v>20</v>
      </c>
      <c r="C277" t="s">
        <v>35</v>
      </c>
      <c r="D277" t="s">
        <v>34</v>
      </c>
      <c r="E277" t="s">
        <v>98</v>
      </c>
      <c r="F277">
        <v>1.5363760187305699</v>
      </c>
      <c r="G277">
        <v>451</v>
      </c>
      <c r="H277">
        <v>29354793</v>
      </c>
    </row>
    <row r="278" spans="1:8" hidden="1" x14ac:dyDescent="0.35">
      <c r="A278" t="s">
        <v>94</v>
      </c>
      <c r="B278" t="s">
        <v>20</v>
      </c>
      <c r="C278" t="s">
        <v>99</v>
      </c>
      <c r="D278" t="s">
        <v>32</v>
      </c>
      <c r="E278" t="s">
        <v>95</v>
      </c>
      <c r="F278">
        <v>3.0470069498071131</v>
      </c>
      <c r="G278">
        <v>579</v>
      </c>
      <c r="H278">
        <v>19002254</v>
      </c>
    </row>
    <row r="279" spans="1:8" hidden="1" x14ac:dyDescent="0.35">
      <c r="A279" t="s">
        <v>94</v>
      </c>
      <c r="B279" t="s">
        <v>20</v>
      </c>
      <c r="C279" t="s">
        <v>99</v>
      </c>
      <c r="D279" t="s">
        <v>32</v>
      </c>
      <c r="E279" t="s">
        <v>96</v>
      </c>
      <c r="F279">
        <v>2.6476611796999832</v>
      </c>
      <c r="G279">
        <v>617</v>
      </c>
      <c r="H279">
        <v>23303586</v>
      </c>
    </row>
    <row r="280" spans="1:8" hidden="1" x14ac:dyDescent="0.35">
      <c r="A280" t="s">
        <v>94</v>
      </c>
      <c r="B280" t="s">
        <v>20</v>
      </c>
      <c r="C280" t="s">
        <v>99</v>
      </c>
      <c r="D280" t="s">
        <v>32</v>
      </c>
      <c r="E280" t="s">
        <v>97</v>
      </c>
      <c r="F280">
        <v>2.445970365435957</v>
      </c>
      <c r="G280">
        <v>674</v>
      </c>
      <c r="H280">
        <v>27555526</v>
      </c>
    </row>
    <row r="281" spans="1:8" hidden="1" x14ac:dyDescent="0.35">
      <c r="A281" t="s">
        <v>94</v>
      </c>
      <c r="B281" t="s">
        <v>20</v>
      </c>
      <c r="C281" t="s">
        <v>99</v>
      </c>
      <c r="D281" t="s">
        <v>32</v>
      </c>
      <c r="E281" t="s">
        <v>98</v>
      </c>
      <c r="F281">
        <v>2.411871887497214</v>
      </c>
      <c r="G281">
        <v>708</v>
      </c>
      <c r="H281">
        <v>29354793</v>
      </c>
    </row>
    <row r="282" spans="1:8" hidden="1" x14ac:dyDescent="0.35">
      <c r="A282" t="s">
        <v>94</v>
      </c>
      <c r="B282" t="s">
        <v>20</v>
      </c>
      <c r="C282" t="s">
        <v>99</v>
      </c>
      <c r="D282" t="s">
        <v>33</v>
      </c>
      <c r="E282" t="s">
        <v>95</v>
      </c>
      <c r="F282">
        <v>2.5628538593368981</v>
      </c>
      <c r="G282">
        <v>487</v>
      </c>
      <c r="H282">
        <v>19002254</v>
      </c>
    </row>
    <row r="283" spans="1:8" hidden="1" x14ac:dyDescent="0.35">
      <c r="A283" t="s">
        <v>94</v>
      </c>
      <c r="B283" t="s">
        <v>20</v>
      </c>
      <c r="C283" t="s">
        <v>99</v>
      </c>
      <c r="D283" t="s">
        <v>33</v>
      </c>
      <c r="E283" t="s">
        <v>96</v>
      </c>
      <c r="F283">
        <v>2.0726423821638442</v>
      </c>
      <c r="G283">
        <v>483</v>
      </c>
      <c r="H283">
        <v>23303586</v>
      </c>
    </row>
    <row r="284" spans="1:8" hidden="1" x14ac:dyDescent="0.35">
      <c r="A284" t="s">
        <v>94</v>
      </c>
      <c r="B284" t="s">
        <v>20</v>
      </c>
      <c r="C284" t="s">
        <v>99</v>
      </c>
      <c r="D284" t="s">
        <v>33</v>
      </c>
      <c r="E284" t="s">
        <v>97</v>
      </c>
      <c r="F284">
        <v>1.5931468700688201</v>
      </c>
      <c r="G284">
        <v>439</v>
      </c>
      <c r="H284">
        <v>27555526</v>
      </c>
    </row>
    <row r="285" spans="1:8" hidden="1" x14ac:dyDescent="0.35">
      <c r="A285" t="s">
        <v>94</v>
      </c>
      <c r="B285" t="s">
        <v>20</v>
      </c>
      <c r="C285" t="s">
        <v>99</v>
      </c>
      <c r="D285" t="s">
        <v>33</v>
      </c>
      <c r="E285" t="s">
        <v>98</v>
      </c>
      <c r="F285">
        <v>1.526156222597107</v>
      </c>
      <c r="G285">
        <v>448</v>
      </c>
      <c r="H285">
        <v>29354793</v>
      </c>
    </row>
    <row r="286" spans="1:8" hidden="1" x14ac:dyDescent="0.35">
      <c r="A286" t="s">
        <v>94</v>
      </c>
      <c r="B286" t="s">
        <v>20</v>
      </c>
      <c r="C286" t="s">
        <v>99</v>
      </c>
      <c r="D286" t="s">
        <v>34</v>
      </c>
      <c r="E286" t="s">
        <v>95</v>
      </c>
      <c r="F286">
        <v>0.48415309047021482</v>
      </c>
      <c r="G286">
        <v>92</v>
      </c>
      <c r="H286">
        <v>19002254</v>
      </c>
    </row>
    <row r="287" spans="1:8" hidden="1" x14ac:dyDescent="0.35">
      <c r="A287" t="s">
        <v>94</v>
      </c>
      <c r="B287" t="s">
        <v>20</v>
      </c>
      <c r="C287" t="s">
        <v>99</v>
      </c>
      <c r="D287" t="s">
        <v>34</v>
      </c>
      <c r="E287" t="s">
        <v>96</v>
      </c>
      <c r="F287">
        <v>0.57501879753613894</v>
      </c>
      <c r="G287">
        <v>134</v>
      </c>
      <c r="H287">
        <v>23303586</v>
      </c>
    </row>
    <row r="288" spans="1:8" hidden="1" x14ac:dyDescent="0.35">
      <c r="A288" t="s">
        <v>94</v>
      </c>
      <c r="B288" t="s">
        <v>20</v>
      </c>
      <c r="C288" t="s">
        <v>99</v>
      </c>
      <c r="D288" t="s">
        <v>34</v>
      </c>
      <c r="E288" t="s">
        <v>97</v>
      </c>
      <c r="F288">
        <v>0.8528234953671362</v>
      </c>
      <c r="G288">
        <v>235</v>
      </c>
      <c r="H288">
        <v>27555526</v>
      </c>
    </row>
    <row r="289" spans="1:8" hidden="1" x14ac:dyDescent="0.35">
      <c r="A289" t="s">
        <v>94</v>
      </c>
      <c r="B289" t="s">
        <v>20</v>
      </c>
      <c r="C289" t="s">
        <v>99</v>
      </c>
      <c r="D289" t="s">
        <v>34</v>
      </c>
      <c r="E289" t="s">
        <v>98</v>
      </c>
      <c r="F289">
        <v>0.88571566490010678</v>
      </c>
      <c r="G289">
        <v>260</v>
      </c>
      <c r="H289">
        <v>29354793</v>
      </c>
    </row>
    <row r="290" spans="1:8" hidden="1" x14ac:dyDescent="0.35">
      <c r="A290" t="s">
        <v>94</v>
      </c>
      <c r="B290" t="s">
        <v>21</v>
      </c>
      <c r="C290" t="s">
        <v>32</v>
      </c>
      <c r="D290" t="s">
        <v>32</v>
      </c>
      <c r="E290" t="s">
        <v>95</v>
      </c>
      <c r="F290">
        <v>20.624699513725002</v>
      </c>
      <c r="G290">
        <v>3253</v>
      </c>
      <c r="H290">
        <v>15772351</v>
      </c>
    </row>
    <row r="291" spans="1:8" hidden="1" x14ac:dyDescent="0.35">
      <c r="A291" t="s">
        <v>94</v>
      </c>
      <c r="B291" t="s">
        <v>21</v>
      </c>
      <c r="C291" t="s">
        <v>32</v>
      </c>
      <c r="D291" t="s">
        <v>32</v>
      </c>
      <c r="E291" t="s">
        <v>96</v>
      </c>
      <c r="F291">
        <v>19.042745726972701</v>
      </c>
      <c r="G291">
        <v>3327</v>
      </c>
      <c r="H291">
        <v>17471220</v>
      </c>
    </row>
    <row r="292" spans="1:8" hidden="1" x14ac:dyDescent="0.35">
      <c r="A292" t="s">
        <v>94</v>
      </c>
      <c r="B292" t="s">
        <v>21</v>
      </c>
      <c r="C292" t="s">
        <v>32</v>
      </c>
      <c r="D292" t="s">
        <v>32</v>
      </c>
      <c r="E292" t="s">
        <v>97</v>
      </c>
      <c r="F292">
        <v>18.6472144334695</v>
      </c>
      <c r="G292">
        <v>4045</v>
      </c>
      <c r="H292">
        <v>21692248</v>
      </c>
    </row>
    <row r="293" spans="1:8" hidden="1" x14ac:dyDescent="0.35">
      <c r="A293" t="s">
        <v>94</v>
      </c>
      <c r="B293" t="s">
        <v>21</v>
      </c>
      <c r="C293" t="s">
        <v>32</v>
      </c>
      <c r="D293" t="s">
        <v>32</v>
      </c>
      <c r="E293" t="s">
        <v>98</v>
      </c>
      <c r="F293">
        <v>17.566582540017279</v>
      </c>
      <c r="G293">
        <v>4449</v>
      </c>
      <c r="H293">
        <v>25326497</v>
      </c>
    </row>
    <row r="294" spans="1:8" hidden="1" x14ac:dyDescent="0.35">
      <c r="A294" t="s">
        <v>94</v>
      </c>
      <c r="B294" t="s">
        <v>21</v>
      </c>
      <c r="C294" t="s">
        <v>32</v>
      </c>
      <c r="D294" t="s">
        <v>33</v>
      </c>
      <c r="E294" t="s">
        <v>95</v>
      </c>
      <c r="F294">
        <v>18.64021413167891</v>
      </c>
      <c r="G294">
        <v>2940</v>
      </c>
      <c r="H294">
        <v>15772351</v>
      </c>
    </row>
    <row r="295" spans="1:8" hidden="1" x14ac:dyDescent="0.35">
      <c r="A295" t="s">
        <v>94</v>
      </c>
      <c r="B295" t="s">
        <v>21</v>
      </c>
      <c r="C295" t="s">
        <v>32</v>
      </c>
      <c r="D295" t="s">
        <v>33</v>
      </c>
      <c r="E295" t="s">
        <v>96</v>
      </c>
      <c r="F295">
        <v>16.638792253775069</v>
      </c>
      <c r="G295">
        <v>2907</v>
      </c>
      <c r="H295">
        <v>17471220</v>
      </c>
    </row>
    <row r="296" spans="1:8" hidden="1" x14ac:dyDescent="0.35">
      <c r="A296" t="s">
        <v>94</v>
      </c>
      <c r="B296" t="s">
        <v>21</v>
      </c>
      <c r="C296" t="s">
        <v>32</v>
      </c>
      <c r="D296" t="s">
        <v>33</v>
      </c>
      <c r="E296" t="s">
        <v>97</v>
      </c>
      <c r="F296">
        <v>15.35571601431074</v>
      </c>
      <c r="G296">
        <v>3331</v>
      </c>
      <c r="H296">
        <v>21692248</v>
      </c>
    </row>
    <row r="297" spans="1:8" hidden="1" x14ac:dyDescent="0.35">
      <c r="A297" t="s">
        <v>94</v>
      </c>
      <c r="B297" t="s">
        <v>21</v>
      </c>
      <c r="C297" t="s">
        <v>32</v>
      </c>
      <c r="D297" t="s">
        <v>33</v>
      </c>
      <c r="E297" t="s">
        <v>98</v>
      </c>
      <c r="F297">
        <v>13.570767406167541</v>
      </c>
      <c r="G297">
        <v>3437</v>
      </c>
      <c r="H297">
        <v>25326497</v>
      </c>
    </row>
    <row r="298" spans="1:8" hidden="1" x14ac:dyDescent="0.35">
      <c r="A298" t="s">
        <v>94</v>
      </c>
      <c r="B298" t="s">
        <v>21</v>
      </c>
      <c r="C298" t="s">
        <v>32</v>
      </c>
      <c r="D298" t="s">
        <v>34</v>
      </c>
      <c r="E298" t="s">
        <v>95</v>
      </c>
      <c r="F298">
        <v>1.9844853820460879</v>
      </c>
      <c r="G298">
        <v>313</v>
      </c>
      <c r="H298">
        <v>15772351</v>
      </c>
    </row>
    <row r="299" spans="1:8" hidden="1" x14ac:dyDescent="0.35">
      <c r="A299" t="s">
        <v>94</v>
      </c>
      <c r="B299" t="s">
        <v>21</v>
      </c>
      <c r="C299" t="s">
        <v>32</v>
      </c>
      <c r="D299" t="s">
        <v>34</v>
      </c>
      <c r="E299" t="s">
        <v>96</v>
      </c>
      <c r="F299">
        <v>2.4039534731976362</v>
      </c>
      <c r="G299">
        <v>420</v>
      </c>
      <c r="H299">
        <v>17471220</v>
      </c>
    </row>
    <row r="300" spans="1:8" hidden="1" x14ac:dyDescent="0.35">
      <c r="A300" t="s">
        <v>94</v>
      </c>
      <c r="B300" t="s">
        <v>21</v>
      </c>
      <c r="C300" t="s">
        <v>32</v>
      </c>
      <c r="D300" t="s">
        <v>34</v>
      </c>
      <c r="E300" t="s">
        <v>97</v>
      </c>
      <c r="F300">
        <v>3.2914984191587711</v>
      </c>
      <c r="G300">
        <v>714</v>
      </c>
      <c r="H300">
        <v>21692248</v>
      </c>
    </row>
    <row r="301" spans="1:8" hidden="1" x14ac:dyDescent="0.35">
      <c r="A301" t="s">
        <v>94</v>
      </c>
      <c r="B301" t="s">
        <v>21</v>
      </c>
      <c r="C301" t="s">
        <v>32</v>
      </c>
      <c r="D301" t="s">
        <v>34</v>
      </c>
      <c r="E301" t="s">
        <v>98</v>
      </c>
      <c r="F301">
        <v>3.9958151338497379</v>
      </c>
      <c r="G301">
        <v>1012</v>
      </c>
      <c r="H301">
        <v>25326497</v>
      </c>
    </row>
    <row r="302" spans="1:8" hidden="1" x14ac:dyDescent="0.35">
      <c r="A302" t="s">
        <v>94</v>
      </c>
      <c r="B302" t="s">
        <v>21</v>
      </c>
      <c r="C302" t="s">
        <v>36</v>
      </c>
      <c r="D302" t="s">
        <v>32</v>
      </c>
      <c r="E302" t="s">
        <v>95</v>
      </c>
      <c r="F302">
        <v>8.4197974036971406</v>
      </c>
      <c r="G302">
        <v>1328</v>
      </c>
      <c r="H302">
        <v>15772351</v>
      </c>
    </row>
    <row r="303" spans="1:8" hidden="1" x14ac:dyDescent="0.35">
      <c r="A303" t="s">
        <v>94</v>
      </c>
      <c r="B303" t="s">
        <v>21</v>
      </c>
      <c r="C303" t="s">
        <v>36</v>
      </c>
      <c r="D303" t="s">
        <v>32</v>
      </c>
      <c r="E303" t="s">
        <v>96</v>
      </c>
      <c r="F303">
        <v>8.3165342775146787</v>
      </c>
      <c r="G303">
        <v>1453</v>
      </c>
      <c r="H303">
        <v>17471220</v>
      </c>
    </row>
    <row r="304" spans="1:8" hidden="1" x14ac:dyDescent="0.35">
      <c r="A304" t="s">
        <v>94</v>
      </c>
      <c r="B304" t="s">
        <v>21</v>
      </c>
      <c r="C304" t="s">
        <v>36</v>
      </c>
      <c r="D304" t="s">
        <v>32</v>
      </c>
      <c r="E304" t="s">
        <v>97</v>
      </c>
      <c r="F304">
        <v>9.0124361476966346</v>
      </c>
      <c r="G304">
        <v>1955</v>
      </c>
      <c r="H304">
        <v>21692248</v>
      </c>
    </row>
    <row r="305" spans="1:8" hidden="1" x14ac:dyDescent="0.35">
      <c r="A305" t="s">
        <v>94</v>
      </c>
      <c r="B305" t="s">
        <v>21</v>
      </c>
      <c r="C305" t="s">
        <v>36</v>
      </c>
      <c r="D305" t="s">
        <v>32</v>
      </c>
      <c r="E305" t="s">
        <v>98</v>
      </c>
      <c r="F305">
        <v>8.4062158300060208</v>
      </c>
      <c r="G305">
        <v>2129</v>
      </c>
      <c r="H305">
        <v>25326497</v>
      </c>
    </row>
    <row r="306" spans="1:8" hidden="1" x14ac:dyDescent="0.35">
      <c r="A306" t="s">
        <v>94</v>
      </c>
      <c r="B306" t="s">
        <v>21</v>
      </c>
      <c r="C306" t="s">
        <v>36</v>
      </c>
      <c r="D306" t="s">
        <v>33</v>
      </c>
      <c r="E306" t="s">
        <v>95</v>
      </c>
      <c r="F306">
        <v>8.2549519726006597</v>
      </c>
      <c r="G306">
        <v>1302</v>
      </c>
      <c r="H306">
        <v>15772351</v>
      </c>
    </row>
    <row r="307" spans="1:8" hidden="1" x14ac:dyDescent="0.35">
      <c r="A307" t="s">
        <v>94</v>
      </c>
      <c r="B307" t="s">
        <v>21</v>
      </c>
      <c r="C307" t="s">
        <v>36</v>
      </c>
      <c r="D307" t="s">
        <v>33</v>
      </c>
      <c r="E307" t="s">
        <v>96</v>
      </c>
      <c r="F307">
        <v>8.1390996163977096</v>
      </c>
      <c r="G307">
        <v>1422</v>
      </c>
      <c r="H307">
        <v>17471220</v>
      </c>
    </row>
    <row r="308" spans="1:8" hidden="1" x14ac:dyDescent="0.35">
      <c r="A308" t="s">
        <v>94</v>
      </c>
      <c r="B308" t="s">
        <v>21</v>
      </c>
      <c r="C308" t="s">
        <v>36</v>
      </c>
      <c r="D308" t="s">
        <v>33</v>
      </c>
      <c r="E308" t="s">
        <v>97</v>
      </c>
      <c r="F308">
        <v>8.7173998748308605</v>
      </c>
      <c r="G308">
        <v>1891</v>
      </c>
      <c r="H308">
        <v>21692248</v>
      </c>
    </row>
    <row r="309" spans="1:8" hidden="1" x14ac:dyDescent="0.35">
      <c r="A309" t="s">
        <v>94</v>
      </c>
      <c r="B309" t="s">
        <v>21</v>
      </c>
      <c r="C309" t="s">
        <v>36</v>
      </c>
      <c r="D309" t="s">
        <v>33</v>
      </c>
      <c r="E309" t="s">
        <v>98</v>
      </c>
      <c r="F309">
        <v>8.078495814087514</v>
      </c>
      <c r="G309">
        <v>2046</v>
      </c>
      <c r="H309">
        <v>25326497</v>
      </c>
    </row>
    <row r="310" spans="1:8" hidden="1" x14ac:dyDescent="0.35">
      <c r="A310" t="s">
        <v>94</v>
      </c>
      <c r="B310" t="s">
        <v>21</v>
      </c>
      <c r="C310" t="s">
        <v>36</v>
      </c>
      <c r="D310" t="s">
        <v>34</v>
      </c>
      <c r="E310" t="s">
        <v>95</v>
      </c>
      <c r="F310">
        <v>0.1648454310964802</v>
      </c>
      <c r="G310">
        <v>26</v>
      </c>
      <c r="H310">
        <v>15772351</v>
      </c>
    </row>
    <row r="311" spans="1:8" hidden="1" x14ac:dyDescent="0.35">
      <c r="A311" t="s">
        <v>94</v>
      </c>
      <c r="B311" t="s">
        <v>21</v>
      </c>
      <c r="C311" t="s">
        <v>36</v>
      </c>
      <c r="D311" t="s">
        <v>34</v>
      </c>
      <c r="E311" t="s">
        <v>96</v>
      </c>
      <c r="F311">
        <v>0.1774346611169684</v>
      </c>
      <c r="G311">
        <v>31</v>
      </c>
      <c r="H311">
        <v>17471220</v>
      </c>
    </row>
    <row r="312" spans="1:8" hidden="1" x14ac:dyDescent="0.35">
      <c r="A312" t="s">
        <v>94</v>
      </c>
      <c r="B312" t="s">
        <v>21</v>
      </c>
      <c r="C312" t="s">
        <v>36</v>
      </c>
      <c r="D312" t="s">
        <v>34</v>
      </c>
      <c r="E312" t="s">
        <v>97</v>
      </c>
      <c r="F312">
        <v>0.29503627286577222</v>
      </c>
      <c r="G312">
        <v>64</v>
      </c>
      <c r="H312">
        <v>21692248</v>
      </c>
    </row>
    <row r="313" spans="1:8" hidden="1" x14ac:dyDescent="0.35">
      <c r="A313" t="s">
        <v>94</v>
      </c>
      <c r="B313" t="s">
        <v>21</v>
      </c>
      <c r="C313" t="s">
        <v>36</v>
      </c>
      <c r="D313" t="s">
        <v>34</v>
      </c>
      <c r="E313" t="s">
        <v>98</v>
      </c>
      <c r="F313">
        <v>0.3277200159185063</v>
      </c>
      <c r="G313">
        <v>83</v>
      </c>
      <c r="H313">
        <v>25326497</v>
      </c>
    </row>
    <row r="314" spans="1:8" hidden="1" x14ac:dyDescent="0.35">
      <c r="A314" t="s">
        <v>94</v>
      </c>
      <c r="B314" t="s">
        <v>21</v>
      </c>
      <c r="C314" t="s">
        <v>35</v>
      </c>
      <c r="D314" t="s">
        <v>32</v>
      </c>
      <c r="E314" t="s">
        <v>95</v>
      </c>
      <c r="F314">
        <v>7.868199230412765</v>
      </c>
      <c r="G314">
        <v>1241</v>
      </c>
      <c r="H314">
        <v>15772351</v>
      </c>
    </row>
    <row r="315" spans="1:8" hidden="1" x14ac:dyDescent="0.35">
      <c r="A315" t="s">
        <v>94</v>
      </c>
      <c r="B315" t="s">
        <v>21</v>
      </c>
      <c r="C315" t="s">
        <v>35</v>
      </c>
      <c r="D315" t="s">
        <v>32</v>
      </c>
      <c r="E315" t="s">
        <v>96</v>
      </c>
      <c r="F315">
        <v>6.7425171224447977</v>
      </c>
      <c r="G315">
        <v>1178</v>
      </c>
      <c r="H315">
        <v>17471220</v>
      </c>
    </row>
    <row r="316" spans="1:8" hidden="1" x14ac:dyDescent="0.35">
      <c r="A316" t="s">
        <v>94</v>
      </c>
      <c r="B316" t="s">
        <v>21</v>
      </c>
      <c r="C316" t="s">
        <v>35</v>
      </c>
      <c r="D316" t="s">
        <v>32</v>
      </c>
      <c r="E316" t="s">
        <v>97</v>
      </c>
      <c r="F316">
        <v>6.0067541178765804</v>
      </c>
      <c r="G316">
        <v>1303</v>
      </c>
      <c r="H316">
        <v>21692248</v>
      </c>
    </row>
    <row r="317" spans="1:8" hidden="1" x14ac:dyDescent="0.35">
      <c r="A317" t="s">
        <v>94</v>
      </c>
      <c r="B317" t="s">
        <v>21</v>
      </c>
      <c r="C317" t="s">
        <v>35</v>
      </c>
      <c r="D317" t="s">
        <v>32</v>
      </c>
      <c r="E317" t="s">
        <v>98</v>
      </c>
      <c r="F317">
        <v>5.7094354580501214</v>
      </c>
      <c r="G317">
        <v>1446</v>
      </c>
      <c r="H317">
        <v>25326497</v>
      </c>
    </row>
    <row r="318" spans="1:8" hidden="1" x14ac:dyDescent="0.35">
      <c r="A318" t="s">
        <v>94</v>
      </c>
      <c r="B318" t="s">
        <v>21</v>
      </c>
      <c r="C318" t="s">
        <v>35</v>
      </c>
      <c r="D318" t="s">
        <v>33</v>
      </c>
      <c r="E318" t="s">
        <v>95</v>
      </c>
      <c r="F318">
        <v>6.6762399594074484</v>
      </c>
      <c r="G318">
        <v>1053</v>
      </c>
      <c r="H318">
        <v>15772351</v>
      </c>
    </row>
    <row r="319" spans="1:8" hidden="1" x14ac:dyDescent="0.35">
      <c r="A319" t="s">
        <v>94</v>
      </c>
      <c r="B319" t="s">
        <v>21</v>
      </c>
      <c r="C319" t="s">
        <v>35</v>
      </c>
      <c r="D319" t="s">
        <v>33</v>
      </c>
      <c r="E319" t="s">
        <v>96</v>
      </c>
      <c r="F319">
        <v>5.3917242184575551</v>
      </c>
      <c r="G319">
        <v>942</v>
      </c>
      <c r="H319">
        <v>17471220</v>
      </c>
    </row>
    <row r="320" spans="1:8" hidden="1" x14ac:dyDescent="0.35">
      <c r="A320" t="s">
        <v>94</v>
      </c>
      <c r="B320" t="s">
        <v>21</v>
      </c>
      <c r="C320" t="s">
        <v>35</v>
      </c>
      <c r="D320" t="s">
        <v>33</v>
      </c>
      <c r="E320" t="s">
        <v>97</v>
      </c>
      <c r="F320">
        <v>4.1858271212831424</v>
      </c>
      <c r="G320">
        <v>908</v>
      </c>
      <c r="H320">
        <v>21692248</v>
      </c>
    </row>
    <row r="321" spans="1:8" hidden="1" x14ac:dyDescent="0.35">
      <c r="A321" t="s">
        <v>94</v>
      </c>
      <c r="B321" t="s">
        <v>21</v>
      </c>
      <c r="C321" t="s">
        <v>35</v>
      </c>
      <c r="D321" t="s">
        <v>33</v>
      </c>
      <c r="E321" t="s">
        <v>98</v>
      </c>
      <c r="F321">
        <v>3.4193437805473059</v>
      </c>
      <c r="G321">
        <v>866</v>
      </c>
      <c r="H321">
        <v>25326497</v>
      </c>
    </row>
    <row r="322" spans="1:8" hidden="1" x14ac:dyDescent="0.35">
      <c r="A322" t="s">
        <v>94</v>
      </c>
      <c r="B322" t="s">
        <v>21</v>
      </c>
      <c r="C322" t="s">
        <v>35</v>
      </c>
      <c r="D322" t="s">
        <v>34</v>
      </c>
      <c r="E322" t="s">
        <v>95</v>
      </c>
      <c r="F322">
        <v>1.191959271005318</v>
      </c>
      <c r="G322">
        <v>188</v>
      </c>
      <c r="H322">
        <v>15772351</v>
      </c>
    </row>
    <row r="323" spans="1:8" hidden="1" x14ac:dyDescent="0.35">
      <c r="A323" t="s">
        <v>94</v>
      </c>
      <c r="B323" t="s">
        <v>21</v>
      </c>
      <c r="C323" t="s">
        <v>35</v>
      </c>
      <c r="D323" t="s">
        <v>34</v>
      </c>
      <c r="E323" t="s">
        <v>96</v>
      </c>
      <c r="F323">
        <v>1.3507929039872431</v>
      </c>
      <c r="G323">
        <v>236</v>
      </c>
      <c r="H323">
        <v>17471220</v>
      </c>
    </row>
    <row r="324" spans="1:8" hidden="1" x14ac:dyDescent="0.35">
      <c r="A324" t="s">
        <v>94</v>
      </c>
      <c r="B324" t="s">
        <v>21</v>
      </c>
      <c r="C324" t="s">
        <v>35</v>
      </c>
      <c r="D324" t="s">
        <v>34</v>
      </c>
      <c r="E324" t="s">
        <v>97</v>
      </c>
      <c r="F324">
        <v>1.8209269965934369</v>
      </c>
      <c r="G324">
        <v>395</v>
      </c>
      <c r="H324">
        <v>21692248</v>
      </c>
    </row>
    <row r="325" spans="1:8" hidden="1" x14ac:dyDescent="0.35">
      <c r="A325" t="s">
        <v>94</v>
      </c>
      <c r="B325" t="s">
        <v>21</v>
      </c>
      <c r="C325" t="s">
        <v>35</v>
      </c>
      <c r="D325" t="s">
        <v>34</v>
      </c>
      <c r="E325" t="s">
        <v>98</v>
      </c>
      <c r="F325">
        <v>2.2900916775028151</v>
      </c>
      <c r="G325">
        <v>580</v>
      </c>
      <c r="H325">
        <v>25326497</v>
      </c>
    </row>
    <row r="326" spans="1:8" hidden="1" x14ac:dyDescent="0.35">
      <c r="A326" t="s">
        <v>94</v>
      </c>
      <c r="B326" t="s">
        <v>21</v>
      </c>
      <c r="C326" t="s">
        <v>99</v>
      </c>
      <c r="D326" t="s">
        <v>32</v>
      </c>
      <c r="E326" t="s">
        <v>95</v>
      </c>
      <c r="F326">
        <v>4.3367028796150944</v>
      </c>
      <c r="G326">
        <v>684</v>
      </c>
      <c r="H326">
        <v>15772351</v>
      </c>
    </row>
    <row r="327" spans="1:8" hidden="1" x14ac:dyDescent="0.35">
      <c r="A327" t="s">
        <v>94</v>
      </c>
      <c r="B327" t="s">
        <v>21</v>
      </c>
      <c r="C327" t="s">
        <v>99</v>
      </c>
      <c r="D327" t="s">
        <v>32</v>
      </c>
      <c r="E327" t="s">
        <v>96</v>
      </c>
      <c r="F327">
        <v>3.9836943270132248</v>
      </c>
      <c r="G327">
        <v>696</v>
      </c>
      <c r="H327">
        <v>17471220</v>
      </c>
    </row>
    <row r="328" spans="1:8" hidden="1" x14ac:dyDescent="0.35">
      <c r="A328" t="s">
        <v>94</v>
      </c>
      <c r="B328" t="s">
        <v>21</v>
      </c>
      <c r="C328" t="s">
        <v>99</v>
      </c>
      <c r="D328" t="s">
        <v>32</v>
      </c>
      <c r="E328" t="s">
        <v>97</v>
      </c>
      <c r="F328">
        <v>3.6280241678962919</v>
      </c>
      <c r="G328">
        <v>787</v>
      </c>
      <c r="H328">
        <v>21692248</v>
      </c>
    </row>
    <row r="329" spans="1:8" hidden="1" x14ac:dyDescent="0.35">
      <c r="A329" t="s">
        <v>94</v>
      </c>
      <c r="B329" t="s">
        <v>21</v>
      </c>
      <c r="C329" t="s">
        <v>99</v>
      </c>
      <c r="D329" t="s">
        <v>32</v>
      </c>
      <c r="E329" t="s">
        <v>98</v>
      </c>
      <c r="F329">
        <v>3.4509312519611379</v>
      </c>
      <c r="G329">
        <v>874</v>
      </c>
      <c r="H329">
        <v>25326497</v>
      </c>
    </row>
    <row r="330" spans="1:8" hidden="1" x14ac:dyDescent="0.35">
      <c r="A330" t="s">
        <v>94</v>
      </c>
      <c r="B330" t="s">
        <v>21</v>
      </c>
      <c r="C330" t="s">
        <v>99</v>
      </c>
      <c r="D330" t="s">
        <v>33</v>
      </c>
      <c r="E330" t="s">
        <v>95</v>
      </c>
      <c r="F330">
        <v>3.7090221996708039</v>
      </c>
      <c r="G330">
        <v>585</v>
      </c>
      <c r="H330">
        <v>15772351</v>
      </c>
    </row>
    <row r="331" spans="1:8" hidden="1" x14ac:dyDescent="0.35">
      <c r="A331" t="s">
        <v>94</v>
      </c>
      <c r="B331" t="s">
        <v>21</v>
      </c>
      <c r="C331" t="s">
        <v>99</v>
      </c>
      <c r="D331" t="s">
        <v>33</v>
      </c>
      <c r="E331" t="s">
        <v>96</v>
      </c>
      <c r="F331">
        <v>3.1079684189198011</v>
      </c>
      <c r="G331">
        <v>543</v>
      </c>
      <c r="H331">
        <v>17471220</v>
      </c>
    </row>
    <row r="332" spans="1:8" hidden="1" x14ac:dyDescent="0.35">
      <c r="A332" t="s">
        <v>94</v>
      </c>
      <c r="B332" t="s">
        <v>21</v>
      </c>
      <c r="C332" t="s">
        <v>99</v>
      </c>
      <c r="D332" t="s">
        <v>33</v>
      </c>
      <c r="E332" t="s">
        <v>97</v>
      </c>
      <c r="F332">
        <v>2.4524890181967312</v>
      </c>
      <c r="G332">
        <v>532</v>
      </c>
      <c r="H332">
        <v>21692248</v>
      </c>
    </row>
    <row r="333" spans="1:8" hidden="1" x14ac:dyDescent="0.35">
      <c r="A333" t="s">
        <v>94</v>
      </c>
      <c r="B333" t="s">
        <v>21</v>
      </c>
      <c r="C333" t="s">
        <v>99</v>
      </c>
      <c r="D333" t="s">
        <v>33</v>
      </c>
      <c r="E333" t="s">
        <v>98</v>
      </c>
      <c r="F333">
        <v>2.0729278115327201</v>
      </c>
      <c r="G333">
        <v>525</v>
      </c>
      <c r="H333">
        <v>25326497</v>
      </c>
    </row>
    <row r="334" spans="1:8" hidden="1" x14ac:dyDescent="0.35">
      <c r="A334" t="s">
        <v>94</v>
      </c>
      <c r="B334" t="s">
        <v>21</v>
      </c>
      <c r="C334" t="s">
        <v>99</v>
      </c>
      <c r="D334" t="s">
        <v>34</v>
      </c>
      <c r="E334" t="s">
        <v>95</v>
      </c>
      <c r="F334">
        <v>0.62768067994428989</v>
      </c>
      <c r="G334">
        <v>99</v>
      </c>
      <c r="H334">
        <v>15772351</v>
      </c>
    </row>
    <row r="335" spans="1:8" hidden="1" x14ac:dyDescent="0.35">
      <c r="A335" t="s">
        <v>94</v>
      </c>
      <c r="B335" t="s">
        <v>21</v>
      </c>
      <c r="C335" t="s">
        <v>99</v>
      </c>
      <c r="D335" t="s">
        <v>34</v>
      </c>
      <c r="E335" t="s">
        <v>96</v>
      </c>
      <c r="F335">
        <v>0.87572590809342454</v>
      </c>
      <c r="G335">
        <v>153</v>
      </c>
      <c r="H335">
        <v>17471220</v>
      </c>
    </row>
    <row r="336" spans="1:8" hidden="1" x14ac:dyDescent="0.35">
      <c r="A336" t="s">
        <v>94</v>
      </c>
      <c r="B336" t="s">
        <v>21</v>
      </c>
      <c r="C336" t="s">
        <v>99</v>
      </c>
      <c r="D336" t="s">
        <v>34</v>
      </c>
      <c r="E336" t="s">
        <v>97</v>
      </c>
      <c r="F336">
        <v>1.175535149699561</v>
      </c>
      <c r="G336">
        <v>255</v>
      </c>
      <c r="H336">
        <v>21692248</v>
      </c>
    </row>
    <row r="337" spans="1:8" hidden="1" x14ac:dyDescent="0.35">
      <c r="A337" t="s">
        <v>94</v>
      </c>
      <c r="B337" t="s">
        <v>21</v>
      </c>
      <c r="C337" t="s">
        <v>99</v>
      </c>
      <c r="D337" t="s">
        <v>34</v>
      </c>
      <c r="E337" t="s">
        <v>98</v>
      </c>
      <c r="F337">
        <v>1.378003440428418</v>
      </c>
      <c r="G337">
        <v>349</v>
      </c>
      <c r="H337">
        <v>25326497</v>
      </c>
    </row>
    <row r="338" spans="1:8" hidden="1" x14ac:dyDescent="0.35">
      <c r="A338" t="s">
        <v>94</v>
      </c>
      <c r="B338" t="s">
        <v>22</v>
      </c>
      <c r="C338" t="s">
        <v>32</v>
      </c>
      <c r="D338" t="s">
        <v>32</v>
      </c>
      <c r="E338" t="s">
        <v>95</v>
      </c>
      <c r="F338">
        <v>28.119902499461912</v>
      </c>
      <c r="G338">
        <v>4118</v>
      </c>
      <c r="H338">
        <v>14644432</v>
      </c>
    </row>
    <row r="339" spans="1:8" hidden="1" x14ac:dyDescent="0.35">
      <c r="A339" t="s">
        <v>94</v>
      </c>
      <c r="B339" t="s">
        <v>22</v>
      </c>
      <c r="C339" t="s">
        <v>32</v>
      </c>
      <c r="D339" t="s">
        <v>32</v>
      </c>
      <c r="E339" t="s">
        <v>96</v>
      </c>
      <c r="F339">
        <v>25.986648190128861</v>
      </c>
      <c r="G339">
        <v>3639</v>
      </c>
      <c r="H339">
        <v>14003345</v>
      </c>
    </row>
    <row r="340" spans="1:8" hidden="1" x14ac:dyDescent="0.35">
      <c r="A340" t="s">
        <v>94</v>
      </c>
      <c r="B340" t="s">
        <v>22</v>
      </c>
      <c r="C340" t="s">
        <v>32</v>
      </c>
      <c r="D340" t="s">
        <v>32</v>
      </c>
      <c r="E340" t="s">
        <v>97</v>
      </c>
      <c r="F340">
        <v>25.623697141262038</v>
      </c>
      <c r="G340">
        <v>4027</v>
      </c>
      <c r="H340">
        <v>15715921</v>
      </c>
    </row>
    <row r="341" spans="1:8" hidden="1" x14ac:dyDescent="0.35">
      <c r="A341" t="s">
        <v>94</v>
      </c>
      <c r="B341" t="s">
        <v>22</v>
      </c>
      <c r="C341" t="s">
        <v>32</v>
      </c>
      <c r="D341" t="s">
        <v>32</v>
      </c>
      <c r="E341" t="s">
        <v>98</v>
      </c>
      <c r="F341">
        <v>23.581151918477911</v>
      </c>
      <c r="G341">
        <v>4593</v>
      </c>
      <c r="H341">
        <v>19477420</v>
      </c>
    </row>
    <row r="342" spans="1:8" hidden="1" x14ac:dyDescent="0.35">
      <c r="A342" t="s">
        <v>94</v>
      </c>
      <c r="B342" t="s">
        <v>22</v>
      </c>
      <c r="C342" t="s">
        <v>32</v>
      </c>
      <c r="D342" t="s">
        <v>33</v>
      </c>
      <c r="E342" t="s">
        <v>95</v>
      </c>
      <c r="F342">
        <v>25.99622846416986</v>
      </c>
      <c r="G342">
        <v>3807</v>
      </c>
      <c r="H342">
        <v>14644432</v>
      </c>
    </row>
    <row r="343" spans="1:8" hidden="1" x14ac:dyDescent="0.35">
      <c r="A343" t="s">
        <v>94</v>
      </c>
      <c r="B343" t="s">
        <v>22</v>
      </c>
      <c r="C343" t="s">
        <v>32</v>
      </c>
      <c r="D343" t="s">
        <v>33</v>
      </c>
      <c r="E343" t="s">
        <v>96</v>
      </c>
      <c r="F343">
        <v>23.13732897389874</v>
      </c>
      <c r="G343">
        <v>3240</v>
      </c>
      <c r="H343">
        <v>14003345</v>
      </c>
    </row>
    <row r="344" spans="1:8" hidden="1" x14ac:dyDescent="0.35">
      <c r="A344" t="s">
        <v>94</v>
      </c>
      <c r="B344" t="s">
        <v>22</v>
      </c>
      <c r="C344" t="s">
        <v>32</v>
      </c>
      <c r="D344" t="s">
        <v>33</v>
      </c>
      <c r="E344" t="s">
        <v>97</v>
      </c>
      <c r="F344">
        <v>21.786823692992598</v>
      </c>
      <c r="G344">
        <v>3424</v>
      </c>
      <c r="H344">
        <v>15715921</v>
      </c>
    </row>
    <row r="345" spans="1:8" hidden="1" x14ac:dyDescent="0.35">
      <c r="A345" t="s">
        <v>94</v>
      </c>
      <c r="B345" t="s">
        <v>22</v>
      </c>
      <c r="C345" t="s">
        <v>32</v>
      </c>
      <c r="D345" t="s">
        <v>33</v>
      </c>
      <c r="E345" t="s">
        <v>98</v>
      </c>
      <c r="F345">
        <v>18.903941076384861</v>
      </c>
      <c r="G345">
        <v>3682</v>
      </c>
      <c r="H345">
        <v>19477420</v>
      </c>
    </row>
    <row r="346" spans="1:8" hidden="1" x14ac:dyDescent="0.35">
      <c r="A346" t="s">
        <v>94</v>
      </c>
      <c r="B346" t="s">
        <v>22</v>
      </c>
      <c r="C346" t="s">
        <v>32</v>
      </c>
      <c r="D346" t="s">
        <v>34</v>
      </c>
      <c r="E346" t="s">
        <v>95</v>
      </c>
      <c r="F346">
        <v>2.1236740352920478</v>
      </c>
      <c r="G346">
        <v>311</v>
      </c>
      <c r="H346">
        <v>14644432</v>
      </c>
    </row>
    <row r="347" spans="1:8" hidden="1" x14ac:dyDescent="0.35">
      <c r="A347" t="s">
        <v>94</v>
      </c>
      <c r="B347" t="s">
        <v>22</v>
      </c>
      <c r="C347" t="s">
        <v>32</v>
      </c>
      <c r="D347" t="s">
        <v>34</v>
      </c>
      <c r="E347" t="s">
        <v>96</v>
      </c>
      <c r="F347">
        <v>2.8493192162301222</v>
      </c>
      <c r="G347">
        <v>399</v>
      </c>
      <c r="H347">
        <v>14003345</v>
      </c>
    </row>
    <row r="348" spans="1:8" hidden="1" x14ac:dyDescent="0.35">
      <c r="A348" t="s">
        <v>94</v>
      </c>
      <c r="B348" t="s">
        <v>22</v>
      </c>
      <c r="C348" t="s">
        <v>32</v>
      </c>
      <c r="D348" t="s">
        <v>34</v>
      </c>
      <c r="E348" t="s">
        <v>97</v>
      </c>
      <c r="F348">
        <v>3.8368734482694329</v>
      </c>
      <c r="G348">
        <v>603</v>
      </c>
      <c r="H348">
        <v>15715921</v>
      </c>
    </row>
    <row r="349" spans="1:8" hidden="1" x14ac:dyDescent="0.35">
      <c r="A349" t="s">
        <v>94</v>
      </c>
      <c r="B349" t="s">
        <v>22</v>
      </c>
      <c r="C349" t="s">
        <v>32</v>
      </c>
      <c r="D349" t="s">
        <v>34</v>
      </c>
      <c r="E349" t="s">
        <v>98</v>
      </c>
      <c r="F349">
        <v>4.6772108420930492</v>
      </c>
      <c r="G349">
        <v>911</v>
      </c>
      <c r="H349">
        <v>19477420</v>
      </c>
    </row>
    <row r="350" spans="1:8" hidden="1" x14ac:dyDescent="0.35">
      <c r="A350" t="s">
        <v>94</v>
      </c>
      <c r="B350" t="s">
        <v>22</v>
      </c>
      <c r="C350" t="s">
        <v>36</v>
      </c>
      <c r="D350" t="s">
        <v>32</v>
      </c>
      <c r="E350" t="s">
        <v>95</v>
      </c>
      <c r="F350">
        <v>9.8808885179022301</v>
      </c>
      <c r="G350">
        <v>1447</v>
      </c>
      <c r="H350">
        <v>14644432</v>
      </c>
    </row>
    <row r="351" spans="1:8" hidden="1" x14ac:dyDescent="0.35">
      <c r="A351" t="s">
        <v>94</v>
      </c>
      <c r="B351" t="s">
        <v>22</v>
      </c>
      <c r="C351" t="s">
        <v>36</v>
      </c>
      <c r="D351" t="s">
        <v>32</v>
      </c>
      <c r="E351" t="s">
        <v>96</v>
      </c>
      <c r="F351">
        <v>10.60460911303692</v>
      </c>
      <c r="G351">
        <v>1485</v>
      </c>
      <c r="H351">
        <v>14003345</v>
      </c>
    </row>
    <row r="352" spans="1:8" hidden="1" x14ac:dyDescent="0.35">
      <c r="A352" t="s">
        <v>94</v>
      </c>
      <c r="B352" t="s">
        <v>22</v>
      </c>
      <c r="C352" t="s">
        <v>36</v>
      </c>
      <c r="D352" t="s">
        <v>32</v>
      </c>
      <c r="E352" t="s">
        <v>97</v>
      </c>
      <c r="F352">
        <v>11.67605767425275</v>
      </c>
      <c r="G352">
        <v>1835</v>
      </c>
      <c r="H352">
        <v>15715921</v>
      </c>
    </row>
    <row r="353" spans="1:8" hidden="1" x14ac:dyDescent="0.35">
      <c r="A353" t="s">
        <v>94</v>
      </c>
      <c r="B353" t="s">
        <v>22</v>
      </c>
      <c r="C353" t="s">
        <v>36</v>
      </c>
      <c r="D353" t="s">
        <v>32</v>
      </c>
      <c r="E353" t="s">
        <v>98</v>
      </c>
      <c r="F353">
        <v>11.069227854613191</v>
      </c>
      <c r="G353">
        <v>2156</v>
      </c>
      <c r="H353">
        <v>19477420</v>
      </c>
    </row>
    <row r="354" spans="1:8" hidden="1" x14ac:dyDescent="0.35">
      <c r="A354" t="s">
        <v>94</v>
      </c>
      <c r="B354" t="s">
        <v>22</v>
      </c>
      <c r="C354" t="s">
        <v>36</v>
      </c>
      <c r="D354" t="s">
        <v>33</v>
      </c>
      <c r="E354" t="s">
        <v>95</v>
      </c>
      <c r="F354">
        <v>9.6760325016361168</v>
      </c>
      <c r="G354">
        <v>1417</v>
      </c>
      <c r="H354">
        <v>14644432</v>
      </c>
    </row>
    <row r="355" spans="1:8" hidden="1" x14ac:dyDescent="0.35">
      <c r="A355" t="s">
        <v>94</v>
      </c>
      <c r="B355" t="s">
        <v>22</v>
      </c>
      <c r="C355" t="s">
        <v>36</v>
      </c>
      <c r="D355" t="s">
        <v>33</v>
      </c>
      <c r="E355" t="s">
        <v>96</v>
      </c>
      <c r="F355">
        <v>10.38323343458295</v>
      </c>
      <c r="G355">
        <v>1454</v>
      </c>
      <c r="H355">
        <v>14003345</v>
      </c>
    </row>
    <row r="356" spans="1:8" hidden="1" x14ac:dyDescent="0.35">
      <c r="A356" t="s">
        <v>94</v>
      </c>
      <c r="B356" t="s">
        <v>22</v>
      </c>
      <c r="C356" t="s">
        <v>36</v>
      </c>
      <c r="D356" t="s">
        <v>33</v>
      </c>
      <c r="E356" t="s">
        <v>97</v>
      </c>
      <c r="F356">
        <v>11.28155327326983</v>
      </c>
      <c r="G356">
        <v>1773</v>
      </c>
      <c r="H356">
        <v>15715921</v>
      </c>
    </row>
    <row r="357" spans="1:8" hidden="1" x14ac:dyDescent="0.35">
      <c r="A357" t="s">
        <v>94</v>
      </c>
      <c r="B357" t="s">
        <v>22</v>
      </c>
      <c r="C357" t="s">
        <v>36</v>
      </c>
      <c r="D357" t="s">
        <v>33</v>
      </c>
      <c r="E357" t="s">
        <v>98</v>
      </c>
      <c r="F357">
        <v>10.694434889220441</v>
      </c>
      <c r="G357">
        <v>2083</v>
      </c>
      <c r="H357">
        <v>19477420</v>
      </c>
    </row>
    <row r="358" spans="1:8" hidden="1" x14ac:dyDescent="0.35">
      <c r="A358" t="s">
        <v>94</v>
      </c>
      <c r="B358" t="s">
        <v>22</v>
      </c>
      <c r="C358" t="s">
        <v>36</v>
      </c>
      <c r="D358" t="s">
        <v>34</v>
      </c>
      <c r="E358" t="s">
        <v>95</v>
      </c>
      <c r="F358">
        <v>0.20485601626611399</v>
      </c>
      <c r="G358">
        <v>30</v>
      </c>
      <c r="H358">
        <v>14644432</v>
      </c>
    </row>
    <row r="359" spans="1:8" hidden="1" x14ac:dyDescent="0.35">
      <c r="A359" t="s">
        <v>94</v>
      </c>
      <c r="B359" t="s">
        <v>22</v>
      </c>
      <c r="C359" t="s">
        <v>36</v>
      </c>
      <c r="D359" t="s">
        <v>34</v>
      </c>
      <c r="E359" t="s">
        <v>96</v>
      </c>
      <c r="F359">
        <v>0.22137567845396941</v>
      </c>
      <c r="G359">
        <v>31</v>
      </c>
      <c r="H359">
        <v>14003345</v>
      </c>
    </row>
    <row r="360" spans="1:8" hidden="1" x14ac:dyDescent="0.35">
      <c r="A360" t="s">
        <v>94</v>
      </c>
      <c r="B360" t="s">
        <v>22</v>
      </c>
      <c r="C360" t="s">
        <v>36</v>
      </c>
      <c r="D360" t="s">
        <v>34</v>
      </c>
      <c r="E360" t="s">
        <v>97</v>
      </c>
      <c r="F360">
        <v>0.39450440098292677</v>
      </c>
      <c r="G360">
        <v>62</v>
      </c>
      <c r="H360">
        <v>15715921</v>
      </c>
    </row>
    <row r="361" spans="1:8" hidden="1" x14ac:dyDescent="0.35">
      <c r="A361" t="s">
        <v>94</v>
      </c>
      <c r="B361" t="s">
        <v>22</v>
      </c>
      <c r="C361" t="s">
        <v>36</v>
      </c>
      <c r="D361" t="s">
        <v>34</v>
      </c>
      <c r="E361" t="s">
        <v>98</v>
      </c>
      <c r="F361">
        <v>0.37479296539274709</v>
      </c>
      <c r="G361">
        <v>73</v>
      </c>
      <c r="H361">
        <v>19477420</v>
      </c>
    </row>
    <row r="362" spans="1:8" hidden="1" x14ac:dyDescent="0.35">
      <c r="A362" t="s">
        <v>94</v>
      </c>
      <c r="B362" t="s">
        <v>22</v>
      </c>
      <c r="C362" t="s">
        <v>35</v>
      </c>
      <c r="D362" t="s">
        <v>32</v>
      </c>
      <c r="E362" t="s">
        <v>95</v>
      </c>
      <c r="F362">
        <v>11.028082208992471</v>
      </c>
      <c r="G362">
        <v>1615</v>
      </c>
      <c r="H362">
        <v>14644432</v>
      </c>
    </row>
    <row r="363" spans="1:8" hidden="1" x14ac:dyDescent="0.35">
      <c r="A363" t="s">
        <v>94</v>
      </c>
      <c r="B363" t="s">
        <v>22</v>
      </c>
      <c r="C363" t="s">
        <v>35</v>
      </c>
      <c r="D363" t="s">
        <v>32</v>
      </c>
      <c r="E363" t="s">
        <v>96</v>
      </c>
      <c r="F363">
        <v>9.5405776262742936</v>
      </c>
      <c r="G363">
        <v>1336</v>
      </c>
      <c r="H363">
        <v>14003345</v>
      </c>
    </row>
    <row r="364" spans="1:8" hidden="1" x14ac:dyDescent="0.35">
      <c r="A364" t="s">
        <v>94</v>
      </c>
      <c r="B364" t="s">
        <v>22</v>
      </c>
      <c r="C364" t="s">
        <v>35</v>
      </c>
      <c r="D364" t="s">
        <v>32</v>
      </c>
      <c r="E364" t="s">
        <v>97</v>
      </c>
      <c r="F364">
        <v>8.8699860479064512</v>
      </c>
      <c r="G364">
        <v>1394</v>
      </c>
      <c r="H364">
        <v>15715921</v>
      </c>
    </row>
    <row r="365" spans="1:8" hidden="1" x14ac:dyDescent="0.35">
      <c r="A365" t="s">
        <v>94</v>
      </c>
      <c r="B365" t="s">
        <v>22</v>
      </c>
      <c r="C365" t="s">
        <v>35</v>
      </c>
      <c r="D365" t="s">
        <v>32</v>
      </c>
      <c r="E365" t="s">
        <v>98</v>
      </c>
      <c r="F365">
        <v>7.916859625145424</v>
      </c>
      <c r="G365">
        <v>1542</v>
      </c>
      <c r="H365">
        <v>19477420</v>
      </c>
    </row>
    <row r="366" spans="1:8" hidden="1" x14ac:dyDescent="0.35">
      <c r="A366" t="s">
        <v>94</v>
      </c>
      <c r="B366" t="s">
        <v>22</v>
      </c>
      <c r="C366" t="s">
        <v>35</v>
      </c>
      <c r="D366" t="s">
        <v>33</v>
      </c>
      <c r="E366" t="s">
        <v>95</v>
      </c>
      <c r="F366">
        <v>9.9969735937863611</v>
      </c>
      <c r="G366">
        <v>1464</v>
      </c>
      <c r="H366">
        <v>14644432</v>
      </c>
    </row>
    <row r="367" spans="1:8" hidden="1" x14ac:dyDescent="0.35">
      <c r="A367" t="s">
        <v>94</v>
      </c>
      <c r="B367" t="s">
        <v>22</v>
      </c>
      <c r="C367" t="s">
        <v>35</v>
      </c>
      <c r="D367" t="s">
        <v>33</v>
      </c>
      <c r="E367" t="s">
        <v>96</v>
      </c>
      <c r="F367">
        <v>8.0195124807679878</v>
      </c>
      <c r="G367">
        <v>1123</v>
      </c>
      <c r="H367">
        <v>14003345</v>
      </c>
    </row>
    <row r="368" spans="1:8" hidden="1" x14ac:dyDescent="0.35">
      <c r="A368" t="s">
        <v>94</v>
      </c>
      <c r="B368" t="s">
        <v>22</v>
      </c>
      <c r="C368" t="s">
        <v>35</v>
      </c>
      <c r="D368" t="s">
        <v>33</v>
      </c>
      <c r="E368" t="s">
        <v>97</v>
      </c>
      <c r="F368">
        <v>6.7702045588037763</v>
      </c>
      <c r="G368">
        <v>1064</v>
      </c>
      <c r="H368">
        <v>15715921</v>
      </c>
    </row>
    <row r="369" spans="1:8" hidden="1" x14ac:dyDescent="0.35">
      <c r="A369" t="s">
        <v>94</v>
      </c>
      <c r="B369" t="s">
        <v>22</v>
      </c>
      <c r="C369" t="s">
        <v>35</v>
      </c>
      <c r="D369" t="s">
        <v>33</v>
      </c>
      <c r="E369" t="s">
        <v>98</v>
      </c>
      <c r="F369">
        <v>5.2060283138115828</v>
      </c>
      <c r="G369">
        <v>1014</v>
      </c>
      <c r="H369">
        <v>19477420</v>
      </c>
    </row>
    <row r="370" spans="1:8" hidden="1" x14ac:dyDescent="0.35">
      <c r="A370" t="s">
        <v>94</v>
      </c>
      <c r="B370" t="s">
        <v>22</v>
      </c>
      <c r="C370" t="s">
        <v>35</v>
      </c>
      <c r="D370" t="s">
        <v>34</v>
      </c>
      <c r="E370" t="s">
        <v>95</v>
      </c>
      <c r="F370">
        <v>1.0311086152061071</v>
      </c>
      <c r="G370">
        <v>151</v>
      </c>
      <c r="H370">
        <v>14644432</v>
      </c>
    </row>
    <row r="371" spans="1:8" hidden="1" x14ac:dyDescent="0.35">
      <c r="A371" t="s">
        <v>94</v>
      </c>
      <c r="B371" t="s">
        <v>22</v>
      </c>
      <c r="C371" t="s">
        <v>35</v>
      </c>
      <c r="D371" t="s">
        <v>34</v>
      </c>
      <c r="E371" t="s">
        <v>96</v>
      </c>
      <c r="F371">
        <v>1.521065145506306</v>
      </c>
      <c r="G371">
        <v>213</v>
      </c>
      <c r="H371">
        <v>14003345</v>
      </c>
    </row>
    <row r="372" spans="1:8" hidden="1" x14ac:dyDescent="0.35">
      <c r="A372" t="s">
        <v>94</v>
      </c>
      <c r="B372" t="s">
        <v>22</v>
      </c>
      <c r="C372" t="s">
        <v>35</v>
      </c>
      <c r="D372" t="s">
        <v>34</v>
      </c>
      <c r="E372" t="s">
        <v>97</v>
      </c>
      <c r="F372">
        <v>2.0997814891026749</v>
      </c>
      <c r="G372">
        <v>330</v>
      </c>
      <c r="H372">
        <v>15715921</v>
      </c>
    </row>
    <row r="373" spans="1:8" hidden="1" x14ac:dyDescent="0.35">
      <c r="A373" t="s">
        <v>94</v>
      </c>
      <c r="B373" t="s">
        <v>22</v>
      </c>
      <c r="C373" t="s">
        <v>35</v>
      </c>
      <c r="D373" t="s">
        <v>34</v>
      </c>
      <c r="E373" t="s">
        <v>98</v>
      </c>
      <c r="F373">
        <v>2.710831311333842</v>
      </c>
      <c r="G373">
        <v>528</v>
      </c>
      <c r="H373">
        <v>19477420</v>
      </c>
    </row>
    <row r="374" spans="1:8" hidden="1" x14ac:dyDescent="0.35">
      <c r="A374" t="s">
        <v>94</v>
      </c>
      <c r="B374" t="s">
        <v>22</v>
      </c>
      <c r="C374" t="s">
        <v>99</v>
      </c>
      <c r="D374" t="s">
        <v>32</v>
      </c>
      <c r="E374" t="s">
        <v>95</v>
      </c>
      <c r="F374">
        <v>7.2109317725672124</v>
      </c>
      <c r="G374">
        <v>1056</v>
      </c>
      <c r="H374">
        <v>14644432</v>
      </c>
    </row>
    <row r="375" spans="1:8" hidden="1" x14ac:dyDescent="0.35">
      <c r="A375" t="s">
        <v>94</v>
      </c>
      <c r="B375" t="s">
        <v>22</v>
      </c>
      <c r="C375" t="s">
        <v>99</v>
      </c>
      <c r="D375" t="s">
        <v>32</v>
      </c>
      <c r="E375" t="s">
        <v>96</v>
      </c>
      <c r="F375">
        <v>5.8414614508176443</v>
      </c>
      <c r="G375">
        <v>818</v>
      </c>
      <c r="H375">
        <v>14003345</v>
      </c>
    </row>
    <row r="376" spans="1:8" hidden="1" x14ac:dyDescent="0.35">
      <c r="A376" t="s">
        <v>94</v>
      </c>
      <c r="B376" t="s">
        <v>22</v>
      </c>
      <c r="C376" t="s">
        <v>99</v>
      </c>
      <c r="D376" t="s">
        <v>32</v>
      </c>
      <c r="E376" t="s">
        <v>97</v>
      </c>
      <c r="F376">
        <v>5.0776534191028322</v>
      </c>
      <c r="G376">
        <v>798</v>
      </c>
      <c r="H376">
        <v>15715921</v>
      </c>
    </row>
    <row r="377" spans="1:8" hidden="1" x14ac:dyDescent="0.35">
      <c r="A377" t="s">
        <v>94</v>
      </c>
      <c r="B377" t="s">
        <v>22</v>
      </c>
      <c r="C377" t="s">
        <v>99</v>
      </c>
      <c r="D377" t="s">
        <v>32</v>
      </c>
      <c r="E377" t="s">
        <v>98</v>
      </c>
      <c r="F377">
        <v>4.5950644387192963</v>
      </c>
      <c r="G377">
        <v>895</v>
      </c>
      <c r="H377">
        <v>19477420</v>
      </c>
    </row>
    <row r="378" spans="1:8" hidden="1" x14ac:dyDescent="0.35">
      <c r="A378" t="s">
        <v>94</v>
      </c>
      <c r="B378" t="s">
        <v>22</v>
      </c>
      <c r="C378" t="s">
        <v>99</v>
      </c>
      <c r="D378" t="s">
        <v>33</v>
      </c>
      <c r="E378" t="s">
        <v>95</v>
      </c>
      <c r="F378">
        <v>6.323222368747385</v>
      </c>
      <c r="G378">
        <v>926</v>
      </c>
      <c r="H378">
        <v>14644432</v>
      </c>
    </row>
    <row r="379" spans="1:8" hidden="1" x14ac:dyDescent="0.35">
      <c r="A379" t="s">
        <v>94</v>
      </c>
      <c r="B379" t="s">
        <v>22</v>
      </c>
      <c r="C379" t="s">
        <v>99</v>
      </c>
      <c r="D379" t="s">
        <v>33</v>
      </c>
      <c r="E379" t="s">
        <v>96</v>
      </c>
      <c r="F379">
        <v>4.7345830585477966</v>
      </c>
      <c r="G379">
        <v>663</v>
      </c>
      <c r="H379">
        <v>14003345</v>
      </c>
    </row>
    <row r="380" spans="1:8" hidden="1" x14ac:dyDescent="0.35">
      <c r="A380" t="s">
        <v>94</v>
      </c>
      <c r="B380" t="s">
        <v>22</v>
      </c>
      <c r="C380" t="s">
        <v>99</v>
      </c>
      <c r="D380" t="s">
        <v>33</v>
      </c>
      <c r="E380" t="s">
        <v>97</v>
      </c>
      <c r="F380">
        <v>3.7350658609190011</v>
      </c>
      <c r="G380">
        <v>587</v>
      </c>
      <c r="H380">
        <v>15715921</v>
      </c>
    </row>
    <row r="381" spans="1:8" hidden="1" x14ac:dyDescent="0.35">
      <c r="A381" t="s">
        <v>94</v>
      </c>
      <c r="B381" t="s">
        <v>22</v>
      </c>
      <c r="C381" t="s">
        <v>99</v>
      </c>
      <c r="D381" t="s">
        <v>33</v>
      </c>
      <c r="E381" t="s">
        <v>98</v>
      </c>
      <c r="F381">
        <v>3.003477873352836</v>
      </c>
      <c r="G381">
        <v>585</v>
      </c>
      <c r="H381">
        <v>19477420</v>
      </c>
    </row>
    <row r="382" spans="1:8" hidden="1" x14ac:dyDescent="0.35">
      <c r="A382" t="s">
        <v>94</v>
      </c>
      <c r="B382" t="s">
        <v>22</v>
      </c>
      <c r="C382" t="s">
        <v>99</v>
      </c>
      <c r="D382" t="s">
        <v>34</v>
      </c>
      <c r="E382" t="s">
        <v>95</v>
      </c>
      <c r="F382">
        <v>0.88770940381982721</v>
      </c>
      <c r="G382">
        <v>130</v>
      </c>
      <c r="H382">
        <v>14644432</v>
      </c>
    </row>
    <row r="383" spans="1:8" hidden="1" x14ac:dyDescent="0.35">
      <c r="A383" t="s">
        <v>94</v>
      </c>
      <c r="B383" t="s">
        <v>22</v>
      </c>
      <c r="C383" t="s">
        <v>99</v>
      </c>
      <c r="D383" t="s">
        <v>34</v>
      </c>
      <c r="E383" t="s">
        <v>96</v>
      </c>
      <c r="F383">
        <v>1.1068783922698471</v>
      </c>
      <c r="G383">
        <v>155</v>
      </c>
      <c r="H383">
        <v>14003345</v>
      </c>
    </row>
    <row r="384" spans="1:8" hidden="1" x14ac:dyDescent="0.35">
      <c r="A384" t="s">
        <v>94</v>
      </c>
      <c r="B384" t="s">
        <v>22</v>
      </c>
      <c r="C384" t="s">
        <v>99</v>
      </c>
      <c r="D384" t="s">
        <v>34</v>
      </c>
      <c r="E384" t="s">
        <v>97</v>
      </c>
      <c r="F384">
        <v>1.342587558183832</v>
      </c>
      <c r="G384">
        <v>211</v>
      </c>
      <c r="H384">
        <v>15715921</v>
      </c>
    </row>
    <row r="385" spans="1:8" hidden="1" x14ac:dyDescent="0.35">
      <c r="A385" t="s">
        <v>94</v>
      </c>
      <c r="B385" t="s">
        <v>22</v>
      </c>
      <c r="C385" t="s">
        <v>99</v>
      </c>
      <c r="D385" t="s">
        <v>34</v>
      </c>
      <c r="E385" t="s">
        <v>98</v>
      </c>
      <c r="F385">
        <v>1.59158656536646</v>
      </c>
      <c r="G385">
        <v>310</v>
      </c>
      <c r="H385">
        <v>19477420</v>
      </c>
    </row>
    <row r="386" spans="1:8" hidden="1" x14ac:dyDescent="0.35">
      <c r="A386" t="s">
        <v>94</v>
      </c>
      <c r="B386" t="s">
        <v>23</v>
      </c>
      <c r="C386" t="s">
        <v>32</v>
      </c>
      <c r="D386" t="s">
        <v>32</v>
      </c>
      <c r="E386" t="s">
        <v>95</v>
      </c>
      <c r="F386">
        <v>35.872071913386421</v>
      </c>
      <c r="G386">
        <v>4680</v>
      </c>
      <c r="H386">
        <v>13046361</v>
      </c>
    </row>
    <row r="387" spans="1:8" hidden="1" x14ac:dyDescent="0.35">
      <c r="A387" t="s">
        <v>94</v>
      </c>
      <c r="B387" t="s">
        <v>23</v>
      </c>
      <c r="C387" t="s">
        <v>32</v>
      </c>
      <c r="D387" t="s">
        <v>32</v>
      </c>
      <c r="E387" t="s">
        <v>96</v>
      </c>
      <c r="F387">
        <v>32.639825312567467</v>
      </c>
      <c r="G387">
        <v>4006</v>
      </c>
      <c r="H387">
        <v>12273350</v>
      </c>
    </row>
    <row r="388" spans="1:8" hidden="1" x14ac:dyDescent="0.35">
      <c r="A388" t="s">
        <v>94</v>
      </c>
      <c r="B388" t="s">
        <v>23</v>
      </c>
      <c r="C388" t="s">
        <v>32</v>
      </c>
      <c r="D388" t="s">
        <v>32</v>
      </c>
      <c r="E388" t="s">
        <v>97</v>
      </c>
      <c r="F388">
        <v>31.300258417477011</v>
      </c>
      <c r="G388">
        <v>3741</v>
      </c>
      <c r="H388">
        <v>11951978</v>
      </c>
    </row>
    <row r="389" spans="1:8" hidden="1" x14ac:dyDescent="0.35">
      <c r="A389" t="s">
        <v>94</v>
      </c>
      <c r="B389" t="s">
        <v>23</v>
      </c>
      <c r="C389" t="s">
        <v>32</v>
      </c>
      <c r="D389" t="s">
        <v>32</v>
      </c>
      <c r="E389" t="s">
        <v>98</v>
      </c>
      <c r="F389">
        <v>29.02628110373562</v>
      </c>
      <c r="G389">
        <v>3923</v>
      </c>
      <c r="H389">
        <v>13515338</v>
      </c>
    </row>
    <row r="390" spans="1:8" hidden="1" x14ac:dyDescent="0.35">
      <c r="A390" t="s">
        <v>94</v>
      </c>
      <c r="B390" t="s">
        <v>23</v>
      </c>
      <c r="C390" t="s">
        <v>32</v>
      </c>
      <c r="D390" t="s">
        <v>33</v>
      </c>
      <c r="E390" t="s">
        <v>95</v>
      </c>
      <c r="F390">
        <v>33.143341656727117</v>
      </c>
      <c r="G390">
        <v>4324</v>
      </c>
      <c r="H390">
        <v>13046361</v>
      </c>
    </row>
    <row r="391" spans="1:8" hidden="1" x14ac:dyDescent="0.35">
      <c r="A391" t="s">
        <v>94</v>
      </c>
      <c r="B391" t="s">
        <v>23</v>
      </c>
      <c r="C391" t="s">
        <v>32</v>
      </c>
      <c r="D391" t="s">
        <v>33</v>
      </c>
      <c r="E391" t="s">
        <v>96</v>
      </c>
      <c r="F391">
        <v>29.054822033104251</v>
      </c>
      <c r="G391">
        <v>3566</v>
      </c>
      <c r="H391">
        <v>12273350</v>
      </c>
    </row>
    <row r="392" spans="1:8" hidden="1" x14ac:dyDescent="0.35">
      <c r="A392" t="s">
        <v>94</v>
      </c>
      <c r="B392" t="s">
        <v>23</v>
      </c>
      <c r="C392" t="s">
        <v>32</v>
      </c>
      <c r="D392" t="s">
        <v>33</v>
      </c>
      <c r="E392" t="s">
        <v>97</v>
      </c>
      <c r="F392">
        <v>26.72361010035327</v>
      </c>
      <c r="G392">
        <v>3194</v>
      </c>
      <c r="H392">
        <v>11951978</v>
      </c>
    </row>
    <row r="393" spans="1:8" hidden="1" x14ac:dyDescent="0.35">
      <c r="A393" t="s">
        <v>94</v>
      </c>
      <c r="B393" t="s">
        <v>23</v>
      </c>
      <c r="C393" t="s">
        <v>32</v>
      </c>
      <c r="D393" t="s">
        <v>33</v>
      </c>
      <c r="E393" t="s">
        <v>98</v>
      </c>
      <c r="F393">
        <v>23.82478336834787</v>
      </c>
      <c r="G393">
        <v>3220</v>
      </c>
      <c r="H393">
        <v>13515338</v>
      </c>
    </row>
    <row r="394" spans="1:8" hidden="1" x14ac:dyDescent="0.35">
      <c r="A394" t="s">
        <v>94</v>
      </c>
      <c r="B394" t="s">
        <v>23</v>
      </c>
      <c r="C394" t="s">
        <v>32</v>
      </c>
      <c r="D394" t="s">
        <v>34</v>
      </c>
      <c r="E394" t="s">
        <v>95</v>
      </c>
      <c r="F394">
        <v>2.728730256659309</v>
      </c>
      <c r="G394">
        <v>356</v>
      </c>
      <c r="H394">
        <v>13046361</v>
      </c>
    </row>
    <row r="395" spans="1:8" hidden="1" x14ac:dyDescent="0.35">
      <c r="A395" t="s">
        <v>94</v>
      </c>
      <c r="B395" t="s">
        <v>23</v>
      </c>
      <c r="C395" t="s">
        <v>32</v>
      </c>
      <c r="D395" t="s">
        <v>34</v>
      </c>
      <c r="E395" t="s">
        <v>96</v>
      </c>
      <c r="F395">
        <v>3.5850032794632281</v>
      </c>
      <c r="G395">
        <v>440</v>
      </c>
      <c r="H395">
        <v>12273350</v>
      </c>
    </row>
    <row r="396" spans="1:8" hidden="1" x14ac:dyDescent="0.35">
      <c r="A396" t="s">
        <v>94</v>
      </c>
      <c r="B396" t="s">
        <v>23</v>
      </c>
      <c r="C396" t="s">
        <v>32</v>
      </c>
      <c r="D396" t="s">
        <v>34</v>
      </c>
      <c r="E396" t="s">
        <v>97</v>
      </c>
      <c r="F396">
        <v>4.5766483171237429</v>
      </c>
      <c r="G396">
        <v>547</v>
      </c>
      <c r="H396">
        <v>11951978</v>
      </c>
    </row>
    <row r="397" spans="1:8" hidden="1" x14ac:dyDescent="0.35">
      <c r="A397" t="s">
        <v>94</v>
      </c>
      <c r="B397" t="s">
        <v>23</v>
      </c>
      <c r="C397" t="s">
        <v>32</v>
      </c>
      <c r="D397" t="s">
        <v>34</v>
      </c>
      <c r="E397" t="s">
        <v>98</v>
      </c>
      <c r="F397">
        <v>5.2014977353877496</v>
      </c>
      <c r="G397">
        <v>703</v>
      </c>
      <c r="H397">
        <v>13515338</v>
      </c>
    </row>
    <row r="398" spans="1:8" hidden="1" x14ac:dyDescent="0.35">
      <c r="A398" t="s">
        <v>94</v>
      </c>
      <c r="B398" t="s">
        <v>23</v>
      </c>
      <c r="C398" t="s">
        <v>36</v>
      </c>
      <c r="D398" t="s">
        <v>32</v>
      </c>
      <c r="E398" t="s">
        <v>95</v>
      </c>
      <c r="F398">
        <v>11.3901493297633</v>
      </c>
      <c r="G398">
        <v>1486</v>
      </c>
      <c r="H398">
        <v>13046361</v>
      </c>
    </row>
    <row r="399" spans="1:8" hidden="1" x14ac:dyDescent="0.35">
      <c r="A399" t="s">
        <v>94</v>
      </c>
      <c r="B399" t="s">
        <v>23</v>
      </c>
      <c r="C399" t="s">
        <v>36</v>
      </c>
      <c r="D399" t="s">
        <v>32</v>
      </c>
      <c r="E399" t="s">
        <v>96</v>
      </c>
      <c r="F399">
        <v>12.14012474181866</v>
      </c>
      <c r="G399">
        <v>1490</v>
      </c>
      <c r="H399">
        <v>12273350</v>
      </c>
    </row>
    <row r="400" spans="1:8" hidden="1" x14ac:dyDescent="0.35">
      <c r="A400" t="s">
        <v>94</v>
      </c>
      <c r="B400" t="s">
        <v>23</v>
      </c>
      <c r="C400" t="s">
        <v>36</v>
      </c>
      <c r="D400" t="s">
        <v>32</v>
      </c>
      <c r="E400" t="s">
        <v>97</v>
      </c>
      <c r="F400">
        <v>12.81796201432098</v>
      </c>
      <c r="G400">
        <v>1532</v>
      </c>
      <c r="H400">
        <v>11951978</v>
      </c>
    </row>
    <row r="401" spans="1:8" hidden="1" x14ac:dyDescent="0.35">
      <c r="A401" t="s">
        <v>94</v>
      </c>
      <c r="B401" t="s">
        <v>23</v>
      </c>
      <c r="C401" t="s">
        <v>36</v>
      </c>
      <c r="D401" t="s">
        <v>32</v>
      </c>
      <c r="E401" t="s">
        <v>98</v>
      </c>
      <c r="F401">
        <v>12.489513765767461</v>
      </c>
      <c r="G401">
        <v>1688</v>
      </c>
      <c r="H401">
        <v>13515338</v>
      </c>
    </row>
    <row r="402" spans="1:8" hidden="1" x14ac:dyDescent="0.35">
      <c r="A402" t="s">
        <v>94</v>
      </c>
      <c r="B402" t="s">
        <v>23</v>
      </c>
      <c r="C402" t="s">
        <v>36</v>
      </c>
      <c r="D402" t="s">
        <v>33</v>
      </c>
      <c r="E402" t="s">
        <v>95</v>
      </c>
      <c r="F402">
        <v>11.1678651234624</v>
      </c>
      <c r="G402">
        <v>1457</v>
      </c>
      <c r="H402">
        <v>13046361</v>
      </c>
    </row>
    <row r="403" spans="1:8" hidden="1" x14ac:dyDescent="0.35">
      <c r="A403" t="s">
        <v>94</v>
      </c>
      <c r="B403" t="s">
        <v>23</v>
      </c>
      <c r="C403" t="s">
        <v>36</v>
      </c>
      <c r="D403" t="s">
        <v>33</v>
      </c>
      <c r="E403" t="s">
        <v>96</v>
      </c>
      <c r="F403">
        <v>11.90384043476312</v>
      </c>
      <c r="G403">
        <v>1461</v>
      </c>
      <c r="H403">
        <v>12273350</v>
      </c>
    </row>
    <row r="404" spans="1:8" hidden="1" x14ac:dyDescent="0.35">
      <c r="A404" t="s">
        <v>94</v>
      </c>
      <c r="B404" t="s">
        <v>23</v>
      </c>
      <c r="C404" t="s">
        <v>36</v>
      </c>
      <c r="D404" t="s">
        <v>33</v>
      </c>
      <c r="E404" t="s">
        <v>97</v>
      </c>
      <c r="F404">
        <v>12.550223904361269</v>
      </c>
      <c r="G404">
        <v>1500</v>
      </c>
      <c r="H404">
        <v>11951978</v>
      </c>
    </row>
    <row r="405" spans="1:8" hidden="1" x14ac:dyDescent="0.35">
      <c r="A405" t="s">
        <v>94</v>
      </c>
      <c r="B405" t="s">
        <v>23</v>
      </c>
      <c r="C405" t="s">
        <v>36</v>
      </c>
      <c r="D405" t="s">
        <v>33</v>
      </c>
      <c r="E405" t="s">
        <v>98</v>
      </c>
      <c r="F405">
        <v>12.04557370300321</v>
      </c>
      <c r="G405">
        <v>1628</v>
      </c>
      <c r="H405">
        <v>13515338</v>
      </c>
    </row>
    <row r="406" spans="1:8" hidden="1" x14ac:dyDescent="0.35">
      <c r="A406" t="s">
        <v>94</v>
      </c>
      <c r="B406" t="s">
        <v>23</v>
      </c>
      <c r="C406" t="s">
        <v>36</v>
      </c>
      <c r="D406" t="s">
        <v>34</v>
      </c>
      <c r="E406" t="s">
        <v>95</v>
      </c>
      <c r="F406">
        <v>0.22228420630089879</v>
      </c>
      <c r="G406">
        <v>29</v>
      </c>
      <c r="H406">
        <v>13046361</v>
      </c>
    </row>
    <row r="407" spans="1:8" hidden="1" x14ac:dyDescent="0.35">
      <c r="A407" t="s">
        <v>94</v>
      </c>
      <c r="B407" t="s">
        <v>23</v>
      </c>
      <c r="C407" t="s">
        <v>36</v>
      </c>
      <c r="D407" t="s">
        <v>34</v>
      </c>
      <c r="E407" t="s">
        <v>96</v>
      </c>
      <c r="F407">
        <v>0.23628430705553091</v>
      </c>
      <c r="G407">
        <v>29</v>
      </c>
      <c r="H407">
        <v>12273350</v>
      </c>
    </row>
    <row r="408" spans="1:8" hidden="1" x14ac:dyDescent="0.35">
      <c r="A408" t="s">
        <v>94</v>
      </c>
      <c r="B408" t="s">
        <v>23</v>
      </c>
      <c r="C408" t="s">
        <v>36</v>
      </c>
      <c r="D408" t="s">
        <v>34</v>
      </c>
      <c r="E408" t="s">
        <v>97</v>
      </c>
      <c r="F408">
        <v>0.26773810995970709</v>
      </c>
      <c r="G408">
        <v>32</v>
      </c>
      <c r="H408">
        <v>11951978</v>
      </c>
    </row>
    <row r="409" spans="1:8" hidden="1" x14ac:dyDescent="0.35">
      <c r="A409" t="s">
        <v>94</v>
      </c>
      <c r="B409" t="s">
        <v>23</v>
      </c>
      <c r="C409" t="s">
        <v>36</v>
      </c>
      <c r="D409" t="s">
        <v>34</v>
      </c>
      <c r="E409" t="s">
        <v>98</v>
      </c>
      <c r="F409">
        <v>0.44394006276424608</v>
      </c>
      <c r="G409">
        <v>60</v>
      </c>
      <c r="H409">
        <v>13515338</v>
      </c>
    </row>
    <row r="410" spans="1:8" hidden="1" x14ac:dyDescent="0.35">
      <c r="A410" t="s">
        <v>94</v>
      </c>
      <c r="B410" t="s">
        <v>23</v>
      </c>
      <c r="C410" t="s">
        <v>35</v>
      </c>
      <c r="D410" t="s">
        <v>32</v>
      </c>
      <c r="E410" t="s">
        <v>95</v>
      </c>
      <c r="F410">
        <v>15.52156957790759</v>
      </c>
      <c r="G410">
        <v>2025</v>
      </c>
      <c r="H410">
        <v>13046361</v>
      </c>
    </row>
    <row r="411" spans="1:8" hidden="1" x14ac:dyDescent="0.35">
      <c r="A411" t="s">
        <v>94</v>
      </c>
      <c r="B411" t="s">
        <v>23</v>
      </c>
      <c r="C411" t="s">
        <v>35</v>
      </c>
      <c r="D411" t="s">
        <v>32</v>
      </c>
      <c r="E411" t="s">
        <v>96</v>
      </c>
      <c r="F411">
        <v>13.264512134013939</v>
      </c>
      <c r="G411">
        <v>1628</v>
      </c>
      <c r="H411">
        <v>12273350</v>
      </c>
    </row>
    <row r="412" spans="1:8" hidden="1" x14ac:dyDescent="0.35">
      <c r="A412" t="s">
        <v>94</v>
      </c>
      <c r="B412" t="s">
        <v>23</v>
      </c>
      <c r="C412" t="s">
        <v>35</v>
      </c>
      <c r="D412" t="s">
        <v>32</v>
      </c>
      <c r="E412" t="s">
        <v>97</v>
      </c>
      <c r="F412">
        <v>11.972913604760651</v>
      </c>
      <c r="G412">
        <v>1431</v>
      </c>
      <c r="H412">
        <v>11951978</v>
      </c>
    </row>
    <row r="413" spans="1:8" hidden="1" x14ac:dyDescent="0.35">
      <c r="A413" t="s">
        <v>94</v>
      </c>
      <c r="B413" t="s">
        <v>23</v>
      </c>
      <c r="C413" t="s">
        <v>35</v>
      </c>
      <c r="D413" t="s">
        <v>32</v>
      </c>
      <c r="E413" t="s">
        <v>98</v>
      </c>
      <c r="F413">
        <v>10.965319550276879</v>
      </c>
      <c r="G413">
        <v>1482</v>
      </c>
      <c r="H413">
        <v>13515338</v>
      </c>
    </row>
    <row r="414" spans="1:8" hidden="1" x14ac:dyDescent="0.35">
      <c r="A414" t="s">
        <v>94</v>
      </c>
      <c r="B414" t="s">
        <v>23</v>
      </c>
      <c r="C414" t="s">
        <v>35</v>
      </c>
      <c r="D414" t="s">
        <v>33</v>
      </c>
      <c r="E414" t="s">
        <v>95</v>
      </c>
      <c r="F414">
        <v>14.12654455905367</v>
      </c>
      <c r="G414">
        <v>1843</v>
      </c>
      <c r="H414">
        <v>13046361</v>
      </c>
    </row>
    <row r="415" spans="1:8" hidden="1" x14ac:dyDescent="0.35">
      <c r="A415" t="s">
        <v>94</v>
      </c>
      <c r="B415" t="s">
        <v>23</v>
      </c>
      <c r="C415" t="s">
        <v>35</v>
      </c>
      <c r="D415" t="s">
        <v>33</v>
      </c>
      <c r="E415" t="s">
        <v>96</v>
      </c>
      <c r="F415">
        <v>11.252021656678901</v>
      </c>
      <c r="G415">
        <v>1381</v>
      </c>
      <c r="H415">
        <v>12273350</v>
      </c>
    </row>
    <row r="416" spans="1:8" hidden="1" x14ac:dyDescent="0.35">
      <c r="A416" t="s">
        <v>94</v>
      </c>
      <c r="B416" t="s">
        <v>23</v>
      </c>
      <c r="C416" t="s">
        <v>35</v>
      </c>
      <c r="D416" t="s">
        <v>33</v>
      </c>
      <c r="E416" t="s">
        <v>97</v>
      </c>
      <c r="F416">
        <v>9.1532966342474857</v>
      </c>
      <c r="G416">
        <v>1094</v>
      </c>
      <c r="H416">
        <v>11951978</v>
      </c>
    </row>
    <row r="417" spans="1:8" hidden="1" x14ac:dyDescent="0.35">
      <c r="A417" t="s">
        <v>94</v>
      </c>
      <c r="B417" t="s">
        <v>23</v>
      </c>
      <c r="C417" t="s">
        <v>35</v>
      </c>
      <c r="D417" t="s">
        <v>33</v>
      </c>
      <c r="E417" t="s">
        <v>98</v>
      </c>
      <c r="F417">
        <v>7.8651381119732262</v>
      </c>
      <c r="G417">
        <v>1063</v>
      </c>
      <c r="H417">
        <v>13515338</v>
      </c>
    </row>
    <row r="418" spans="1:8" hidden="1" x14ac:dyDescent="0.35">
      <c r="A418" t="s">
        <v>94</v>
      </c>
      <c r="B418" t="s">
        <v>23</v>
      </c>
      <c r="C418" t="s">
        <v>35</v>
      </c>
      <c r="D418" t="s">
        <v>34</v>
      </c>
      <c r="E418" t="s">
        <v>95</v>
      </c>
      <c r="F418">
        <v>1.3950250188539159</v>
      </c>
      <c r="G418">
        <v>182</v>
      </c>
      <c r="H418">
        <v>13046361</v>
      </c>
    </row>
    <row r="419" spans="1:8" hidden="1" x14ac:dyDescent="0.35">
      <c r="A419" t="s">
        <v>94</v>
      </c>
      <c r="B419" t="s">
        <v>23</v>
      </c>
      <c r="C419" t="s">
        <v>35</v>
      </c>
      <c r="D419" t="s">
        <v>34</v>
      </c>
      <c r="E419" t="s">
        <v>96</v>
      </c>
      <c r="F419">
        <v>2.0124904773350392</v>
      </c>
      <c r="G419">
        <v>247</v>
      </c>
      <c r="H419">
        <v>12273350</v>
      </c>
    </row>
    <row r="420" spans="1:8" hidden="1" x14ac:dyDescent="0.35">
      <c r="A420" t="s">
        <v>94</v>
      </c>
      <c r="B420" t="s">
        <v>23</v>
      </c>
      <c r="C420" t="s">
        <v>35</v>
      </c>
      <c r="D420" t="s">
        <v>34</v>
      </c>
      <c r="E420" t="s">
        <v>97</v>
      </c>
      <c r="F420">
        <v>2.8196169705131648</v>
      </c>
      <c r="G420">
        <v>337</v>
      </c>
      <c r="H420">
        <v>11951978</v>
      </c>
    </row>
    <row r="421" spans="1:8" hidden="1" x14ac:dyDescent="0.35">
      <c r="A421" t="s">
        <v>94</v>
      </c>
      <c r="B421" t="s">
        <v>23</v>
      </c>
      <c r="C421" t="s">
        <v>35</v>
      </c>
      <c r="D421" t="s">
        <v>34</v>
      </c>
      <c r="E421" t="s">
        <v>98</v>
      </c>
      <c r="F421">
        <v>3.1001814383036521</v>
      </c>
      <c r="G421">
        <v>419</v>
      </c>
      <c r="H421">
        <v>13515338</v>
      </c>
    </row>
    <row r="422" spans="1:8" hidden="1" x14ac:dyDescent="0.35">
      <c r="A422" t="s">
        <v>94</v>
      </c>
      <c r="B422" t="s">
        <v>23</v>
      </c>
      <c r="C422" t="s">
        <v>99</v>
      </c>
      <c r="D422" t="s">
        <v>32</v>
      </c>
      <c r="E422" t="s">
        <v>95</v>
      </c>
      <c r="F422">
        <v>8.9603530057155396</v>
      </c>
      <c r="G422">
        <v>1169</v>
      </c>
      <c r="H422">
        <v>13046361</v>
      </c>
    </row>
    <row r="423" spans="1:8" hidden="1" x14ac:dyDescent="0.35">
      <c r="A423" t="s">
        <v>94</v>
      </c>
      <c r="B423" t="s">
        <v>23</v>
      </c>
      <c r="C423" t="s">
        <v>99</v>
      </c>
      <c r="D423" t="s">
        <v>32</v>
      </c>
      <c r="E423" t="s">
        <v>96</v>
      </c>
      <c r="F423">
        <v>7.2351884367348784</v>
      </c>
      <c r="G423">
        <v>888</v>
      </c>
      <c r="H423">
        <v>12273350</v>
      </c>
    </row>
    <row r="424" spans="1:8" hidden="1" x14ac:dyDescent="0.35">
      <c r="A424" t="s">
        <v>94</v>
      </c>
      <c r="B424" t="s">
        <v>23</v>
      </c>
      <c r="C424" t="s">
        <v>99</v>
      </c>
      <c r="D424" t="s">
        <v>32</v>
      </c>
      <c r="E424" t="s">
        <v>97</v>
      </c>
      <c r="F424">
        <v>6.5093827983953787</v>
      </c>
      <c r="G424">
        <v>778</v>
      </c>
      <c r="H424">
        <v>11951978</v>
      </c>
    </row>
    <row r="425" spans="1:8" hidden="1" x14ac:dyDescent="0.35">
      <c r="A425" t="s">
        <v>94</v>
      </c>
      <c r="B425" t="s">
        <v>23</v>
      </c>
      <c r="C425" t="s">
        <v>99</v>
      </c>
      <c r="D425" t="s">
        <v>32</v>
      </c>
      <c r="E425" t="s">
        <v>98</v>
      </c>
      <c r="F425">
        <v>5.5714477876912882</v>
      </c>
      <c r="G425">
        <v>753</v>
      </c>
      <c r="H425">
        <v>13515338</v>
      </c>
    </row>
    <row r="426" spans="1:8" hidden="1" x14ac:dyDescent="0.35">
      <c r="A426" t="s">
        <v>94</v>
      </c>
      <c r="B426" t="s">
        <v>23</v>
      </c>
      <c r="C426" t="s">
        <v>99</v>
      </c>
      <c r="D426" t="s">
        <v>33</v>
      </c>
      <c r="E426" t="s">
        <v>95</v>
      </c>
      <c r="F426">
        <v>7.8489319742110464</v>
      </c>
      <c r="G426">
        <v>1024</v>
      </c>
      <c r="H426">
        <v>13046361</v>
      </c>
    </row>
    <row r="427" spans="1:8" hidden="1" x14ac:dyDescent="0.35">
      <c r="A427" t="s">
        <v>94</v>
      </c>
      <c r="B427" t="s">
        <v>23</v>
      </c>
      <c r="C427" t="s">
        <v>99</v>
      </c>
      <c r="D427" t="s">
        <v>33</v>
      </c>
      <c r="E427" t="s">
        <v>96</v>
      </c>
      <c r="F427">
        <v>5.8989599416622189</v>
      </c>
      <c r="G427">
        <v>724</v>
      </c>
      <c r="H427">
        <v>12273350</v>
      </c>
    </row>
    <row r="428" spans="1:8" hidden="1" x14ac:dyDescent="0.35">
      <c r="A428" t="s">
        <v>94</v>
      </c>
      <c r="B428" t="s">
        <v>23</v>
      </c>
      <c r="C428" t="s">
        <v>99</v>
      </c>
      <c r="D428" t="s">
        <v>33</v>
      </c>
      <c r="E428" t="s">
        <v>97</v>
      </c>
      <c r="F428">
        <v>5.0200895617445074</v>
      </c>
      <c r="G428">
        <v>600</v>
      </c>
      <c r="H428">
        <v>11951978</v>
      </c>
    </row>
    <row r="429" spans="1:8" hidden="1" x14ac:dyDescent="0.35">
      <c r="A429" t="s">
        <v>94</v>
      </c>
      <c r="B429" t="s">
        <v>23</v>
      </c>
      <c r="C429" t="s">
        <v>99</v>
      </c>
      <c r="D429" t="s">
        <v>33</v>
      </c>
      <c r="E429" t="s">
        <v>98</v>
      </c>
      <c r="F429">
        <v>3.9140715533714361</v>
      </c>
      <c r="G429">
        <v>529</v>
      </c>
      <c r="H429">
        <v>13515338</v>
      </c>
    </row>
    <row r="430" spans="1:8" hidden="1" x14ac:dyDescent="0.35">
      <c r="A430" t="s">
        <v>94</v>
      </c>
      <c r="B430" t="s">
        <v>23</v>
      </c>
      <c r="C430" t="s">
        <v>99</v>
      </c>
      <c r="D430" t="s">
        <v>34</v>
      </c>
      <c r="E430" t="s">
        <v>95</v>
      </c>
      <c r="F430">
        <v>1.1114210315044939</v>
      </c>
      <c r="G430">
        <v>145</v>
      </c>
      <c r="H430">
        <v>13046361</v>
      </c>
    </row>
    <row r="431" spans="1:8" hidden="1" x14ac:dyDescent="0.35">
      <c r="A431" t="s">
        <v>94</v>
      </c>
      <c r="B431" t="s">
        <v>23</v>
      </c>
      <c r="C431" t="s">
        <v>99</v>
      </c>
      <c r="D431" t="s">
        <v>34</v>
      </c>
      <c r="E431" t="s">
        <v>96</v>
      </c>
      <c r="F431">
        <v>1.3362284950726571</v>
      </c>
      <c r="G431">
        <v>164</v>
      </c>
      <c r="H431">
        <v>12273350</v>
      </c>
    </row>
    <row r="432" spans="1:8" hidden="1" x14ac:dyDescent="0.35">
      <c r="A432" t="s">
        <v>94</v>
      </c>
      <c r="B432" t="s">
        <v>23</v>
      </c>
      <c r="C432" t="s">
        <v>99</v>
      </c>
      <c r="D432" t="s">
        <v>34</v>
      </c>
      <c r="E432" t="s">
        <v>97</v>
      </c>
      <c r="F432">
        <v>1.4892932366508711</v>
      </c>
      <c r="G432">
        <v>178</v>
      </c>
      <c r="H432">
        <v>11951978</v>
      </c>
    </row>
    <row r="433" spans="1:8" hidden="1" x14ac:dyDescent="0.35">
      <c r="A433" t="s">
        <v>94</v>
      </c>
      <c r="B433" t="s">
        <v>23</v>
      </c>
      <c r="C433" t="s">
        <v>99</v>
      </c>
      <c r="D433" t="s">
        <v>34</v>
      </c>
      <c r="E433" t="s">
        <v>98</v>
      </c>
      <c r="F433">
        <v>1.6573762343198519</v>
      </c>
      <c r="G433">
        <v>224</v>
      </c>
      <c r="H433">
        <v>13515338</v>
      </c>
    </row>
    <row r="434" spans="1:8" hidden="1" x14ac:dyDescent="0.35">
      <c r="A434" t="s">
        <v>94</v>
      </c>
      <c r="B434" t="s">
        <v>24</v>
      </c>
      <c r="C434" t="s">
        <v>32</v>
      </c>
      <c r="D434" t="s">
        <v>32</v>
      </c>
      <c r="E434" t="s">
        <v>95</v>
      </c>
      <c r="F434">
        <v>43.230658607509831</v>
      </c>
      <c r="G434">
        <v>4146</v>
      </c>
      <c r="H434">
        <v>9590416</v>
      </c>
    </row>
    <row r="435" spans="1:8" hidden="1" x14ac:dyDescent="0.35">
      <c r="A435" t="s">
        <v>94</v>
      </c>
      <c r="B435" t="s">
        <v>24</v>
      </c>
      <c r="C435" t="s">
        <v>32</v>
      </c>
      <c r="D435" t="s">
        <v>32</v>
      </c>
      <c r="E435" t="s">
        <v>96</v>
      </c>
      <c r="F435">
        <v>38.100780794145528</v>
      </c>
      <c r="G435">
        <v>3784</v>
      </c>
      <c r="H435">
        <v>9931555</v>
      </c>
    </row>
    <row r="436" spans="1:8" hidden="1" x14ac:dyDescent="0.35">
      <c r="A436" t="s">
        <v>94</v>
      </c>
      <c r="B436" t="s">
        <v>24</v>
      </c>
      <c r="C436" t="s">
        <v>32</v>
      </c>
      <c r="D436" t="s">
        <v>32</v>
      </c>
      <c r="E436" t="s">
        <v>97</v>
      </c>
      <c r="F436">
        <v>36.9190184625431</v>
      </c>
      <c r="G436">
        <v>3529</v>
      </c>
      <c r="H436">
        <v>9558759</v>
      </c>
    </row>
    <row r="437" spans="1:8" hidden="1" x14ac:dyDescent="0.35">
      <c r="A437" t="s">
        <v>94</v>
      </c>
      <c r="B437" t="s">
        <v>24</v>
      </c>
      <c r="C437" t="s">
        <v>32</v>
      </c>
      <c r="D437" t="s">
        <v>32</v>
      </c>
      <c r="E437" t="s">
        <v>98</v>
      </c>
      <c r="F437">
        <v>32.940898493605793</v>
      </c>
      <c r="G437">
        <v>3095</v>
      </c>
      <c r="H437">
        <v>9395615</v>
      </c>
    </row>
    <row r="438" spans="1:8" hidden="1" x14ac:dyDescent="0.35">
      <c r="A438" t="s">
        <v>94</v>
      </c>
      <c r="B438" t="s">
        <v>24</v>
      </c>
      <c r="C438" t="s">
        <v>32</v>
      </c>
      <c r="D438" t="s">
        <v>33</v>
      </c>
      <c r="E438" t="s">
        <v>95</v>
      </c>
      <c r="F438">
        <v>40.35278553088834</v>
      </c>
      <c r="G438">
        <v>3870</v>
      </c>
      <c r="H438">
        <v>9590416</v>
      </c>
    </row>
    <row r="439" spans="1:8" hidden="1" x14ac:dyDescent="0.35">
      <c r="A439" t="s">
        <v>94</v>
      </c>
      <c r="B439" t="s">
        <v>24</v>
      </c>
      <c r="C439" t="s">
        <v>32</v>
      </c>
      <c r="D439" t="s">
        <v>33</v>
      </c>
      <c r="E439" t="s">
        <v>96</v>
      </c>
      <c r="F439">
        <v>34.385350531714323</v>
      </c>
      <c r="G439">
        <v>3415</v>
      </c>
      <c r="H439">
        <v>9931555</v>
      </c>
    </row>
    <row r="440" spans="1:8" hidden="1" x14ac:dyDescent="0.35">
      <c r="A440" t="s">
        <v>94</v>
      </c>
      <c r="B440" t="s">
        <v>24</v>
      </c>
      <c r="C440" t="s">
        <v>32</v>
      </c>
      <c r="D440" t="s">
        <v>33</v>
      </c>
      <c r="E440" t="s">
        <v>97</v>
      </c>
      <c r="F440">
        <v>32.546065864826183</v>
      </c>
      <c r="G440">
        <v>3111</v>
      </c>
      <c r="H440">
        <v>9558759</v>
      </c>
    </row>
    <row r="441" spans="1:8" hidden="1" x14ac:dyDescent="0.35">
      <c r="A441" t="s">
        <v>94</v>
      </c>
      <c r="B441" t="s">
        <v>24</v>
      </c>
      <c r="C441" t="s">
        <v>32</v>
      </c>
      <c r="D441" t="s">
        <v>33</v>
      </c>
      <c r="E441" t="s">
        <v>98</v>
      </c>
      <c r="F441">
        <v>28.311079157670889</v>
      </c>
      <c r="G441">
        <v>2660</v>
      </c>
      <c r="H441">
        <v>9395615</v>
      </c>
    </row>
    <row r="442" spans="1:8" hidden="1" x14ac:dyDescent="0.35">
      <c r="A442" t="s">
        <v>94</v>
      </c>
      <c r="B442" t="s">
        <v>24</v>
      </c>
      <c r="C442" t="s">
        <v>32</v>
      </c>
      <c r="D442" t="s">
        <v>34</v>
      </c>
      <c r="E442" t="s">
        <v>95</v>
      </c>
      <c r="F442">
        <v>2.8778730766214942</v>
      </c>
      <c r="G442">
        <v>276</v>
      </c>
      <c r="H442">
        <v>9590416</v>
      </c>
    </row>
    <row r="443" spans="1:8" hidden="1" x14ac:dyDescent="0.35">
      <c r="A443" t="s">
        <v>94</v>
      </c>
      <c r="B443" t="s">
        <v>24</v>
      </c>
      <c r="C443" t="s">
        <v>32</v>
      </c>
      <c r="D443" t="s">
        <v>34</v>
      </c>
      <c r="E443" t="s">
        <v>96</v>
      </c>
      <c r="F443">
        <v>3.7154302624312101</v>
      </c>
      <c r="G443">
        <v>369</v>
      </c>
      <c r="H443">
        <v>9931555</v>
      </c>
    </row>
    <row r="444" spans="1:8" hidden="1" x14ac:dyDescent="0.35">
      <c r="A444" t="s">
        <v>94</v>
      </c>
      <c r="B444" t="s">
        <v>24</v>
      </c>
      <c r="C444" t="s">
        <v>32</v>
      </c>
      <c r="D444" t="s">
        <v>34</v>
      </c>
      <c r="E444" t="s">
        <v>97</v>
      </c>
      <c r="F444">
        <v>4.372952597716921</v>
      </c>
      <c r="G444">
        <v>418</v>
      </c>
      <c r="H444">
        <v>9558759</v>
      </c>
    </row>
    <row r="445" spans="1:8" hidden="1" x14ac:dyDescent="0.35">
      <c r="A445" t="s">
        <v>94</v>
      </c>
      <c r="B445" t="s">
        <v>24</v>
      </c>
      <c r="C445" t="s">
        <v>32</v>
      </c>
      <c r="D445" t="s">
        <v>34</v>
      </c>
      <c r="E445" t="s">
        <v>98</v>
      </c>
      <c r="F445">
        <v>4.6298193359349016</v>
      </c>
      <c r="G445">
        <v>435</v>
      </c>
      <c r="H445">
        <v>9395615</v>
      </c>
    </row>
    <row r="446" spans="1:8" hidden="1" x14ac:dyDescent="0.35">
      <c r="A446" t="s">
        <v>94</v>
      </c>
      <c r="B446" t="s">
        <v>24</v>
      </c>
      <c r="C446" t="s">
        <v>36</v>
      </c>
      <c r="D446" t="s">
        <v>32</v>
      </c>
      <c r="E446" t="s">
        <v>95</v>
      </c>
      <c r="F446">
        <v>11.26124247373628</v>
      </c>
      <c r="G446">
        <v>1080</v>
      </c>
      <c r="H446">
        <v>9590416</v>
      </c>
    </row>
    <row r="447" spans="1:8" hidden="1" x14ac:dyDescent="0.35">
      <c r="A447" t="s">
        <v>94</v>
      </c>
      <c r="B447" t="s">
        <v>24</v>
      </c>
      <c r="C447" t="s">
        <v>36</v>
      </c>
      <c r="D447" t="s">
        <v>32</v>
      </c>
      <c r="E447" t="s">
        <v>96</v>
      </c>
      <c r="F447">
        <v>11.42822045490359</v>
      </c>
      <c r="G447">
        <v>1135</v>
      </c>
      <c r="H447">
        <v>9931555</v>
      </c>
    </row>
    <row r="448" spans="1:8" hidden="1" x14ac:dyDescent="0.35">
      <c r="A448" t="s">
        <v>94</v>
      </c>
      <c r="B448" t="s">
        <v>24</v>
      </c>
      <c r="C448" t="s">
        <v>36</v>
      </c>
      <c r="D448" t="s">
        <v>32</v>
      </c>
      <c r="E448" t="s">
        <v>97</v>
      </c>
      <c r="F448">
        <v>13.23393549309068</v>
      </c>
      <c r="G448">
        <v>1265</v>
      </c>
      <c r="H448">
        <v>9558759</v>
      </c>
    </row>
    <row r="449" spans="1:8" hidden="1" x14ac:dyDescent="0.35">
      <c r="A449" t="s">
        <v>94</v>
      </c>
      <c r="B449" t="s">
        <v>24</v>
      </c>
      <c r="C449" t="s">
        <v>36</v>
      </c>
      <c r="D449" t="s">
        <v>32</v>
      </c>
      <c r="E449" t="s">
        <v>98</v>
      </c>
      <c r="F449">
        <v>12.37811468435009</v>
      </c>
      <c r="G449">
        <v>1163</v>
      </c>
      <c r="H449">
        <v>9395615</v>
      </c>
    </row>
    <row r="450" spans="1:8" hidden="1" x14ac:dyDescent="0.35">
      <c r="A450" t="s">
        <v>94</v>
      </c>
      <c r="B450" t="s">
        <v>24</v>
      </c>
      <c r="C450" t="s">
        <v>36</v>
      </c>
      <c r="D450" t="s">
        <v>33</v>
      </c>
      <c r="E450" t="s">
        <v>95</v>
      </c>
      <c r="F450">
        <v>11.01099264098659</v>
      </c>
      <c r="G450">
        <v>1056</v>
      </c>
      <c r="H450">
        <v>9590416</v>
      </c>
    </row>
    <row r="451" spans="1:8" hidden="1" x14ac:dyDescent="0.35">
      <c r="A451" t="s">
        <v>94</v>
      </c>
      <c r="B451" t="s">
        <v>24</v>
      </c>
      <c r="C451" t="s">
        <v>36</v>
      </c>
      <c r="D451" t="s">
        <v>33</v>
      </c>
      <c r="E451" t="s">
        <v>96</v>
      </c>
      <c r="F451">
        <v>11.14629078729363</v>
      </c>
      <c r="G451">
        <v>1107</v>
      </c>
      <c r="H451">
        <v>9931555</v>
      </c>
    </row>
    <row r="452" spans="1:8" hidden="1" x14ac:dyDescent="0.35">
      <c r="A452" t="s">
        <v>94</v>
      </c>
      <c r="B452" t="s">
        <v>24</v>
      </c>
      <c r="C452" t="s">
        <v>36</v>
      </c>
      <c r="D452" t="s">
        <v>33</v>
      </c>
      <c r="E452" t="s">
        <v>97</v>
      </c>
      <c r="F452">
        <v>12.805009520587349</v>
      </c>
      <c r="G452">
        <v>1224</v>
      </c>
      <c r="H452">
        <v>9558759</v>
      </c>
    </row>
    <row r="453" spans="1:8" hidden="1" x14ac:dyDescent="0.35">
      <c r="A453" t="s">
        <v>94</v>
      </c>
      <c r="B453" t="s">
        <v>24</v>
      </c>
      <c r="C453" t="s">
        <v>36</v>
      </c>
      <c r="D453" t="s">
        <v>33</v>
      </c>
      <c r="E453" t="s">
        <v>98</v>
      </c>
      <c r="F453">
        <v>12.058816799113201</v>
      </c>
      <c r="G453">
        <v>1133</v>
      </c>
      <c r="H453">
        <v>9395615</v>
      </c>
    </row>
    <row r="454" spans="1:8" hidden="1" x14ac:dyDescent="0.35">
      <c r="A454" t="s">
        <v>94</v>
      </c>
      <c r="B454" t="s">
        <v>24</v>
      </c>
      <c r="C454" t="s">
        <v>36</v>
      </c>
      <c r="D454" t="s">
        <v>34</v>
      </c>
      <c r="E454" t="s">
        <v>95</v>
      </c>
      <c r="F454">
        <v>0.25024983274969509</v>
      </c>
      <c r="G454">
        <v>24</v>
      </c>
      <c r="H454">
        <v>9590416</v>
      </c>
    </row>
    <row r="455" spans="1:8" hidden="1" x14ac:dyDescent="0.35">
      <c r="A455" t="s">
        <v>94</v>
      </c>
      <c r="B455" t="s">
        <v>24</v>
      </c>
      <c r="C455" t="s">
        <v>36</v>
      </c>
      <c r="D455" t="s">
        <v>34</v>
      </c>
      <c r="E455" t="s">
        <v>96</v>
      </c>
      <c r="F455">
        <v>0.2819296676099563</v>
      </c>
      <c r="G455">
        <v>28</v>
      </c>
      <c r="H455">
        <v>9931555</v>
      </c>
    </row>
    <row r="456" spans="1:8" hidden="1" x14ac:dyDescent="0.35">
      <c r="A456" t="s">
        <v>94</v>
      </c>
      <c r="B456" t="s">
        <v>24</v>
      </c>
      <c r="C456" t="s">
        <v>36</v>
      </c>
      <c r="D456" t="s">
        <v>34</v>
      </c>
      <c r="E456" t="s">
        <v>97</v>
      </c>
      <c r="F456">
        <v>0.42892597250333442</v>
      </c>
      <c r="G456">
        <v>41</v>
      </c>
      <c r="H456">
        <v>9558759</v>
      </c>
    </row>
    <row r="457" spans="1:8" hidden="1" x14ac:dyDescent="0.35">
      <c r="A457" t="s">
        <v>94</v>
      </c>
      <c r="B457" t="s">
        <v>24</v>
      </c>
      <c r="C457" t="s">
        <v>36</v>
      </c>
      <c r="D457" t="s">
        <v>34</v>
      </c>
      <c r="E457" t="s">
        <v>98</v>
      </c>
      <c r="F457">
        <v>0.31929788523688979</v>
      </c>
      <c r="G457">
        <v>30</v>
      </c>
      <c r="H457">
        <v>9395615</v>
      </c>
    </row>
    <row r="458" spans="1:8" hidden="1" x14ac:dyDescent="0.35">
      <c r="A458" t="s">
        <v>94</v>
      </c>
      <c r="B458" t="s">
        <v>24</v>
      </c>
      <c r="C458" t="s">
        <v>35</v>
      </c>
      <c r="D458" t="s">
        <v>32</v>
      </c>
      <c r="E458" t="s">
        <v>95</v>
      </c>
      <c r="F458">
        <v>20.541340438204141</v>
      </c>
      <c r="G458">
        <v>1970</v>
      </c>
      <c r="H458">
        <v>9590416</v>
      </c>
    </row>
    <row r="459" spans="1:8" hidden="1" x14ac:dyDescent="0.35">
      <c r="A459" t="s">
        <v>94</v>
      </c>
      <c r="B459" t="s">
        <v>24</v>
      </c>
      <c r="C459" t="s">
        <v>35</v>
      </c>
      <c r="D459" t="s">
        <v>32</v>
      </c>
      <c r="E459" t="s">
        <v>96</v>
      </c>
      <c r="F459">
        <v>17.55012180871978</v>
      </c>
      <c r="G459">
        <v>1743</v>
      </c>
      <c r="H459">
        <v>9931555</v>
      </c>
    </row>
    <row r="460" spans="1:8" hidden="1" x14ac:dyDescent="0.35">
      <c r="A460" t="s">
        <v>94</v>
      </c>
      <c r="B460" t="s">
        <v>24</v>
      </c>
      <c r="C460" t="s">
        <v>35</v>
      </c>
      <c r="D460" t="s">
        <v>32</v>
      </c>
      <c r="E460" t="s">
        <v>97</v>
      </c>
      <c r="F460">
        <v>15.59825914640175</v>
      </c>
      <c r="G460">
        <v>1491</v>
      </c>
      <c r="H460">
        <v>9558759</v>
      </c>
    </row>
    <row r="461" spans="1:8" hidden="1" x14ac:dyDescent="0.35">
      <c r="A461" t="s">
        <v>94</v>
      </c>
      <c r="B461" t="s">
        <v>24</v>
      </c>
      <c r="C461" t="s">
        <v>35</v>
      </c>
      <c r="D461" t="s">
        <v>32</v>
      </c>
      <c r="E461" t="s">
        <v>98</v>
      </c>
      <c r="F461">
        <v>13.10185655755371</v>
      </c>
      <c r="G461">
        <v>1231</v>
      </c>
      <c r="H461">
        <v>9395615</v>
      </c>
    </row>
    <row r="462" spans="1:8" hidden="1" x14ac:dyDescent="0.35">
      <c r="A462" t="s">
        <v>94</v>
      </c>
      <c r="B462" t="s">
        <v>24</v>
      </c>
      <c r="C462" t="s">
        <v>35</v>
      </c>
      <c r="D462" t="s">
        <v>33</v>
      </c>
      <c r="E462" t="s">
        <v>95</v>
      </c>
      <c r="F462">
        <v>19.03984144170597</v>
      </c>
      <c r="G462">
        <v>1826</v>
      </c>
      <c r="H462">
        <v>9590416</v>
      </c>
    </row>
    <row r="463" spans="1:8" hidden="1" x14ac:dyDescent="0.35">
      <c r="A463" t="s">
        <v>94</v>
      </c>
      <c r="B463" t="s">
        <v>24</v>
      </c>
      <c r="C463" t="s">
        <v>35</v>
      </c>
      <c r="D463" t="s">
        <v>33</v>
      </c>
      <c r="E463" t="s">
        <v>96</v>
      </c>
      <c r="F463">
        <v>15.365166884742621</v>
      </c>
      <c r="G463">
        <v>1526</v>
      </c>
      <c r="H463">
        <v>9931555</v>
      </c>
    </row>
    <row r="464" spans="1:8" hidden="1" x14ac:dyDescent="0.35">
      <c r="A464" t="s">
        <v>94</v>
      </c>
      <c r="B464" t="s">
        <v>24</v>
      </c>
      <c r="C464" t="s">
        <v>35</v>
      </c>
      <c r="D464" t="s">
        <v>33</v>
      </c>
      <c r="E464" t="s">
        <v>97</v>
      </c>
      <c r="F464">
        <v>13.202550665834339</v>
      </c>
      <c r="G464">
        <v>1262</v>
      </c>
      <c r="H464">
        <v>9558759</v>
      </c>
    </row>
    <row r="465" spans="1:8" hidden="1" x14ac:dyDescent="0.35">
      <c r="A465" t="s">
        <v>94</v>
      </c>
      <c r="B465" t="s">
        <v>24</v>
      </c>
      <c r="C465" t="s">
        <v>35</v>
      </c>
      <c r="D465" t="s">
        <v>33</v>
      </c>
      <c r="E465" t="s">
        <v>98</v>
      </c>
      <c r="F465">
        <v>10.60068978986474</v>
      </c>
      <c r="G465">
        <v>996</v>
      </c>
      <c r="H465">
        <v>9395615</v>
      </c>
    </row>
    <row r="466" spans="1:8" hidden="1" x14ac:dyDescent="0.35">
      <c r="A466" t="s">
        <v>94</v>
      </c>
      <c r="B466" t="s">
        <v>24</v>
      </c>
      <c r="C466" t="s">
        <v>35</v>
      </c>
      <c r="D466" t="s">
        <v>34</v>
      </c>
      <c r="E466" t="s">
        <v>95</v>
      </c>
      <c r="F466">
        <v>1.5014989964981711</v>
      </c>
      <c r="G466">
        <v>144</v>
      </c>
      <c r="H466">
        <v>9590416</v>
      </c>
    </row>
    <row r="467" spans="1:8" hidden="1" x14ac:dyDescent="0.35">
      <c r="A467" t="s">
        <v>94</v>
      </c>
      <c r="B467" t="s">
        <v>24</v>
      </c>
      <c r="C467" t="s">
        <v>35</v>
      </c>
      <c r="D467" t="s">
        <v>34</v>
      </c>
      <c r="E467" t="s">
        <v>96</v>
      </c>
      <c r="F467">
        <v>2.1849549239771622</v>
      </c>
      <c r="G467">
        <v>217</v>
      </c>
      <c r="H467">
        <v>9931555</v>
      </c>
    </row>
    <row r="468" spans="1:8" hidden="1" x14ac:dyDescent="0.35">
      <c r="A468" t="s">
        <v>94</v>
      </c>
      <c r="B468" t="s">
        <v>24</v>
      </c>
      <c r="C468" t="s">
        <v>35</v>
      </c>
      <c r="D468" t="s">
        <v>34</v>
      </c>
      <c r="E468" t="s">
        <v>97</v>
      </c>
      <c r="F468">
        <v>2.395708480567404</v>
      </c>
      <c r="G468">
        <v>229</v>
      </c>
      <c r="H468">
        <v>9558759</v>
      </c>
    </row>
    <row r="469" spans="1:8" hidden="1" x14ac:dyDescent="0.35">
      <c r="A469" t="s">
        <v>94</v>
      </c>
      <c r="B469" t="s">
        <v>24</v>
      </c>
      <c r="C469" t="s">
        <v>35</v>
      </c>
      <c r="D469" t="s">
        <v>34</v>
      </c>
      <c r="E469" t="s">
        <v>98</v>
      </c>
      <c r="F469">
        <v>2.5011667676889702</v>
      </c>
      <c r="G469">
        <v>235</v>
      </c>
      <c r="H469">
        <v>9395615</v>
      </c>
    </row>
    <row r="470" spans="1:8" hidden="1" x14ac:dyDescent="0.35">
      <c r="A470" t="s">
        <v>94</v>
      </c>
      <c r="B470" t="s">
        <v>24</v>
      </c>
      <c r="C470" t="s">
        <v>99</v>
      </c>
      <c r="D470" t="s">
        <v>32</v>
      </c>
      <c r="E470" t="s">
        <v>95</v>
      </c>
      <c r="F470">
        <v>11.42807569556941</v>
      </c>
      <c r="G470">
        <v>1096</v>
      </c>
      <c r="H470">
        <v>9590416</v>
      </c>
    </row>
    <row r="471" spans="1:8" hidden="1" x14ac:dyDescent="0.35">
      <c r="A471" t="s">
        <v>94</v>
      </c>
      <c r="B471" t="s">
        <v>24</v>
      </c>
      <c r="C471" t="s">
        <v>99</v>
      </c>
      <c r="D471" t="s">
        <v>32</v>
      </c>
      <c r="E471" t="s">
        <v>96</v>
      </c>
      <c r="F471">
        <v>9.1224385305221585</v>
      </c>
      <c r="G471">
        <v>906</v>
      </c>
      <c r="H471">
        <v>9931555</v>
      </c>
    </row>
    <row r="472" spans="1:8" hidden="1" x14ac:dyDescent="0.35">
      <c r="A472" t="s">
        <v>94</v>
      </c>
      <c r="B472" t="s">
        <v>24</v>
      </c>
      <c r="C472" t="s">
        <v>99</v>
      </c>
      <c r="D472" t="s">
        <v>32</v>
      </c>
      <c r="E472" t="s">
        <v>97</v>
      </c>
      <c r="F472">
        <v>8.0868238230506702</v>
      </c>
      <c r="G472">
        <v>773</v>
      </c>
      <c r="H472">
        <v>9558759</v>
      </c>
    </row>
    <row r="473" spans="1:8" hidden="1" x14ac:dyDescent="0.35">
      <c r="A473" t="s">
        <v>94</v>
      </c>
      <c r="B473" t="s">
        <v>24</v>
      </c>
      <c r="C473" t="s">
        <v>99</v>
      </c>
      <c r="D473" t="s">
        <v>32</v>
      </c>
      <c r="E473" t="s">
        <v>98</v>
      </c>
      <c r="F473">
        <v>7.4609272517019916</v>
      </c>
      <c r="G473">
        <v>701</v>
      </c>
      <c r="H473">
        <v>9395615</v>
      </c>
    </row>
    <row r="474" spans="1:8" hidden="1" x14ac:dyDescent="0.35">
      <c r="A474" t="s">
        <v>94</v>
      </c>
      <c r="B474" t="s">
        <v>24</v>
      </c>
      <c r="C474" t="s">
        <v>99</v>
      </c>
      <c r="D474" t="s">
        <v>33</v>
      </c>
      <c r="E474" t="s">
        <v>95</v>
      </c>
      <c r="F474">
        <v>10.30195144819578</v>
      </c>
      <c r="G474">
        <v>988</v>
      </c>
      <c r="H474">
        <v>9590416</v>
      </c>
    </row>
    <row r="475" spans="1:8" hidden="1" x14ac:dyDescent="0.35">
      <c r="A475" t="s">
        <v>94</v>
      </c>
      <c r="B475" t="s">
        <v>24</v>
      </c>
      <c r="C475" t="s">
        <v>99</v>
      </c>
      <c r="D475" t="s">
        <v>33</v>
      </c>
      <c r="E475" t="s">
        <v>96</v>
      </c>
      <c r="F475">
        <v>7.8738928596780662</v>
      </c>
      <c r="G475">
        <v>782</v>
      </c>
      <c r="H475">
        <v>9931555</v>
      </c>
    </row>
    <row r="476" spans="1:8" hidden="1" x14ac:dyDescent="0.35">
      <c r="A476" t="s">
        <v>94</v>
      </c>
      <c r="B476" t="s">
        <v>24</v>
      </c>
      <c r="C476" t="s">
        <v>99</v>
      </c>
      <c r="D476" t="s">
        <v>33</v>
      </c>
      <c r="E476" t="s">
        <v>97</v>
      </c>
      <c r="F476">
        <v>6.538505678404487</v>
      </c>
      <c r="G476">
        <v>625</v>
      </c>
      <c r="H476">
        <v>9558759</v>
      </c>
    </row>
    <row r="477" spans="1:8" hidden="1" x14ac:dyDescent="0.35">
      <c r="A477" t="s">
        <v>94</v>
      </c>
      <c r="B477" t="s">
        <v>24</v>
      </c>
      <c r="C477" t="s">
        <v>99</v>
      </c>
      <c r="D477" t="s">
        <v>33</v>
      </c>
      <c r="E477" t="s">
        <v>98</v>
      </c>
      <c r="F477">
        <v>5.6515725686929494</v>
      </c>
      <c r="G477">
        <v>531</v>
      </c>
      <c r="H477">
        <v>9395615</v>
      </c>
    </row>
    <row r="478" spans="1:8" hidden="1" x14ac:dyDescent="0.35">
      <c r="A478" t="s">
        <v>94</v>
      </c>
      <c r="B478" t="s">
        <v>24</v>
      </c>
      <c r="C478" t="s">
        <v>99</v>
      </c>
      <c r="D478" t="s">
        <v>34</v>
      </c>
      <c r="E478" t="s">
        <v>95</v>
      </c>
      <c r="F478">
        <v>1.1261242473736279</v>
      </c>
      <c r="G478">
        <v>108</v>
      </c>
      <c r="H478">
        <v>9590416</v>
      </c>
    </row>
    <row r="479" spans="1:8" hidden="1" x14ac:dyDescent="0.35">
      <c r="A479" t="s">
        <v>94</v>
      </c>
      <c r="B479" t="s">
        <v>24</v>
      </c>
      <c r="C479" t="s">
        <v>99</v>
      </c>
      <c r="D479" t="s">
        <v>34</v>
      </c>
      <c r="E479" t="s">
        <v>96</v>
      </c>
      <c r="F479">
        <v>1.248545670844093</v>
      </c>
      <c r="G479">
        <v>124</v>
      </c>
      <c r="H479">
        <v>9931555</v>
      </c>
    </row>
    <row r="480" spans="1:8" hidden="1" x14ac:dyDescent="0.35">
      <c r="A480" t="s">
        <v>94</v>
      </c>
      <c r="B480" t="s">
        <v>24</v>
      </c>
      <c r="C480" t="s">
        <v>99</v>
      </c>
      <c r="D480" t="s">
        <v>34</v>
      </c>
      <c r="E480" t="s">
        <v>97</v>
      </c>
      <c r="F480">
        <v>1.5483181446461829</v>
      </c>
      <c r="G480">
        <v>148</v>
      </c>
      <c r="H480">
        <v>9558759</v>
      </c>
    </row>
    <row r="481" spans="1:8" hidden="1" x14ac:dyDescent="0.35">
      <c r="A481" t="s">
        <v>94</v>
      </c>
      <c r="B481" t="s">
        <v>24</v>
      </c>
      <c r="C481" t="s">
        <v>99</v>
      </c>
      <c r="D481" t="s">
        <v>34</v>
      </c>
      <c r="E481" t="s">
        <v>98</v>
      </c>
      <c r="F481">
        <v>1.8093546830090419</v>
      </c>
      <c r="G481">
        <v>170</v>
      </c>
      <c r="H481">
        <v>9395615</v>
      </c>
    </row>
    <row r="482" spans="1:8" hidden="1" x14ac:dyDescent="0.35">
      <c r="A482" t="s">
        <v>94</v>
      </c>
      <c r="B482" t="s">
        <v>25</v>
      </c>
      <c r="C482" t="s">
        <v>32</v>
      </c>
      <c r="D482" t="s">
        <v>32</v>
      </c>
      <c r="E482" t="s">
        <v>95</v>
      </c>
      <c r="F482">
        <v>46.740974017109053</v>
      </c>
      <c r="G482">
        <v>3838</v>
      </c>
      <c r="H482">
        <v>8211211</v>
      </c>
    </row>
    <row r="483" spans="1:8" hidden="1" x14ac:dyDescent="0.35">
      <c r="A483" t="s">
        <v>94</v>
      </c>
      <c r="B483" t="s">
        <v>25</v>
      </c>
      <c r="C483" t="s">
        <v>32</v>
      </c>
      <c r="D483" t="s">
        <v>32</v>
      </c>
      <c r="E483" t="s">
        <v>96</v>
      </c>
      <c r="F483">
        <v>40.038803840735262</v>
      </c>
      <c r="G483">
        <v>3696</v>
      </c>
      <c r="H483">
        <v>9231045</v>
      </c>
    </row>
    <row r="484" spans="1:8" hidden="1" x14ac:dyDescent="0.35">
      <c r="A484" t="s">
        <v>94</v>
      </c>
      <c r="B484" t="s">
        <v>25</v>
      </c>
      <c r="C484" t="s">
        <v>32</v>
      </c>
      <c r="D484" t="s">
        <v>32</v>
      </c>
      <c r="E484" t="s">
        <v>97</v>
      </c>
      <c r="F484">
        <v>34.849720133436797</v>
      </c>
      <c r="G484">
        <v>3603</v>
      </c>
      <c r="H484">
        <v>10338677</v>
      </c>
    </row>
    <row r="485" spans="1:8" hidden="1" x14ac:dyDescent="0.35">
      <c r="A485" t="s">
        <v>94</v>
      </c>
      <c r="B485" t="s">
        <v>25</v>
      </c>
      <c r="C485" t="s">
        <v>32</v>
      </c>
      <c r="D485" t="s">
        <v>32</v>
      </c>
      <c r="E485" t="s">
        <v>98</v>
      </c>
      <c r="F485">
        <v>30.056648575179459</v>
      </c>
      <c r="G485">
        <v>3241</v>
      </c>
      <c r="H485">
        <v>10782972</v>
      </c>
    </row>
    <row r="486" spans="1:8" hidden="1" x14ac:dyDescent="0.35">
      <c r="A486" t="s">
        <v>94</v>
      </c>
      <c r="B486" t="s">
        <v>25</v>
      </c>
      <c r="C486" t="s">
        <v>32</v>
      </c>
      <c r="D486" t="s">
        <v>33</v>
      </c>
      <c r="E486" t="s">
        <v>95</v>
      </c>
      <c r="F486">
        <v>44.841132446846153</v>
      </c>
      <c r="G486">
        <v>3682</v>
      </c>
      <c r="H486">
        <v>8211211</v>
      </c>
    </row>
    <row r="487" spans="1:8" hidden="1" x14ac:dyDescent="0.35">
      <c r="A487" t="s">
        <v>94</v>
      </c>
      <c r="B487" t="s">
        <v>25</v>
      </c>
      <c r="C487" t="s">
        <v>32</v>
      </c>
      <c r="D487" t="s">
        <v>33</v>
      </c>
      <c r="E487" t="s">
        <v>96</v>
      </c>
      <c r="F487">
        <v>37.558044620083642</v>
      </c>
      <c r="G487">
        <v>3467</v>
      </c>
      <c r="H487">
        <v>9231045</v>
      </c>
    </row>
    <row r="488" spans="1:8" hidden="1" x14ac:dyDescent="0.35">
      <c r="A488" t="s">
        <v>94</v>
      </c>
      <c r="B488" t="s">
        <v>25</v>
      </c>
      <c r="C488" t="s">
        <v>32</v>
      </c>
      <c r="D488" t="s">
        <v>33</v>
      </c>
      <c r="E488" t="s">
        <v>97</v>
      </c>
      <c r="F488">
        <v>31.70618445667661</v>
      </c>
      <c r="G488">
        <v>3278</v>
      </c>
      <c r="H488">
        <v>10338677</v>
      </c>
    </row>
    <row r="489" spans="1:8" hidden="1" x14ac:dyDescent="0.35">
      <c r="A489" t="s">
        <v>94</v>
      </c>
      <c r="B489" t="s">
        <v>25</v>
      </c>
      <c r="C489" t="s">
        <v>32</v>
      </c>
      <c r="D489" t="s">
        <v>33</v>
      </c>
      <c r="E489" t="s">
        <v>98</v>
      </c>
      <c r="F489">
        <v>26.903529008514539</v>
      </c>
      <c r="G489">
        <v>2901</v>
      </c>
      <c r="H489">
        <v>10782972</v>
      </c>
    </row>
    <row r="490" spans="1:8" hidden="1" x14ac:dyDescent="0.35">
      <c r="A490" t="s">
        <v>94</v>
      </c>
      <c r="B490" t="s">
        <v>25</v>
      </c>
      <c r="C490" t="s">
        <v>32</v>
      </c>
      <c r="D490" t="s">
        <v>34</v>
      </c>
      <c r="E490" t="s">
        <v>95</v>
      </c>
      <c r="F490">
        <v>1.8998415702628999</v>
      </c>
      <c r="G490">
        <v>156</v>
      </c>
      <c r="H490">
        <v>8211211</v>
      </c>
    </row>
    <row r="491" spans="1:8" hidden="1" x14ac:dyDescent="0.35">
      <c r="A491" t="s">
        <v>94</v>
      </c>
      <c r="B491" t="s">
        <v>25</v>
      </c>
      <c r="C491" t="s">
        <v>32</v>
      </c>
      <c r="D491" t="s">
        <v>34</v>
      </c>
      <c r="E491" t="s">
        <v>96</v>
      </c>
      <c r="F491">
        <v>2.4807592206516169</v>
      </c>
      <c r="G491">
        <v>229</v>
      </c>
      <c r="H491">
        <v>9231045</v>
      </c>
    </row>
    <row r="492" spans="1:8" hidden="1" x14ac:dyDescent="0.35">
      <c r="A492" t="s">
        <v>94</v>
      </c>
      <c r="B492" t="s">
        <v>25</v>
      </c>
      <c r="C492" t="s">
        <v>32</v>
      </c>
      <c r="D492" t="s">
        <v>34</v>
      </c>
      <c r="E492" t="s">
        <v>97</v>
      </c>
      <c r="F492">
        <v>3.1435356767601892</v>
      </c>
      <c r="G492">
        <v>325</v>
      </c>
      <c r="H492">
        <v>10338677</v>
      </c>
    </row>
    <row r="493" spans="1:8" hidden="1" x14ac:dyDescent="0.35">
      <c r="A493" t="s">
        <v>94</v>
      </c>
      <c r="B493" t="s">
        <v>25</v>
      </c>
      <c r="C493" t="s">
        <v>32</v>
      </c>
      <c r="D493" t="s">
        <v>34</v>
      </c>
      <c r="E493" t="s">
        <v>98</v>
      </c>
      <c r="F493">
        <v>3.1531195666649232</v>
      </c>
      <c r="G493">
        <v>340</v>
      </c>
      <c r="H493">
        <v>10782972</v>
      </c>
    </row>
    <row r="494" spans="1:8" hidden="1" x14ac:dyDescent="0.35">
      <c r="A494" t="s">
        <v>94</v>
      </c>
      <c r="B494" t="s">
        <v>25</v>
      </c>
      <c r="C494" t="s">
        <v>36</v>
      </c>
      <c r="D494" t="s">
        <v>32</v>
      </c>
      <c r="E494" t="s">
        <v>95</v>
      </c>
      <c r="F494">
        <v>9.4992078513145017</v>
      </c>
      <c r="G494">
        <v>780</v>
      </c>
      <c r="H494">
        <v>8211211</v>
      </c>
    </row>
    <row r="495" spans="1:8" hidden="1" x14ac:dyDescent="0.35">
      <c r="A495" t="s">
        <v>94</v>
      </c>
      <c r="B495" t="s">
        <v>25</v>
      </c>
      <c r="C495" t="s">
        <v>36</v>
      </c>
      <c r="D495" t="s">
        <v>32</v>
      </c>
      <c r="E495" t="s">
        <v>96</v>
      </c>
      <c r="F495">
        <v>9.543881543205563</v>
      </c>
      <c r="G495">
        <v>881</v>
      </c>
      <c r="H495">
        <v>9231045</v>
      </c>
    </row>
    <row r="496" spans="1:8" hidden="1" x14ac:dyDescent="0.35">
      <c r="A496" t="s">
        <v>94</v>
      </c>
      <c r="B496" t="s">
        <v>25</v>
      </c>
      <c r="C496" t="s">
        <v>36</v>
      </c>
      <c r="D496" t="s">
        <v>32</v>
      </c>
      <c r="E496" t="s">
        <v>97</v>
      </c>
      <c r="F496">
        <v>9.478969117615339</v>
      </c>
      <c r="G496">
        <v>980</v>
      </c>
      <c r="H496">
        <v>10338677</v>
      </c>
    </row>
    <row r="497" spans="1:8" hidden="1" x14ac:dyDescent="0.35">
      <c r="A497" t="s">
        <v>94</v>
      </c>
      <c r="B497" t="s">
        <v>25</v>
      </c>
      <c r="C497" t="s">
        <v>36</v>
      </c>
      <c r="D497" t="s">
        <v>32</v>
      </c>
      <c r="E497" t="s">
        <v>98</v>
      </c>
      <c r="F497">
        <v>9.5799191540143109</v>
      </c>
      <c r="G497">
        <v>1033</v>
      </c>
      <c r="H497">
        <v>10782972</v>
      </c>
    </row>
    <row r="498" spans="1:8" hidden="1" x14ac:dyDescent="0.35">
      <c r="A498" t="s">
        <v>94</v>
      </c>
      <c r="B498" t="s">
        <v>25</v>
      </c>
      <c r="C498" t="s">
        <v>36</v>
      </c>
      <c r="D498" t="s">
        <v>33</v>
      </c>
      <c r="E498" t="s">
        <v>95</v>
      </c>
      <c r="F498">
        <v>9.3408877204592606</v>
      </c>
      <c r="G498">
        <v>767</v>
      </c>
      <c r="H498">
        <v>8211211</v>
      </c>
    </row>
    <row r="499" spans="1:8" hidden="1" x14ac:dyDescent="0.35">
      <c r="A499" t="s">
        <v>94</v>
      </c>
      <c r="B499" t="s">
        <v>25</v>
      </c>
      <c r="C499" t="s">
        <v>36</v>
      </c>
      <c r="D499" t="s">
        <v>33</v>
      </c>
      <c r="E499" t="s">
        <v>96</v>
      </c>
      <c r="F499">
        <v>9.3380543589593596</v>
      </c>
      <c r="G499">
        <v>862</v>
      </c>
      <c r="H499">
        <v>9231045</v>
      </c>
    </row>
    <row r="500" spans="1:8" hidden="1" x14ac:dyDescent="0.35">
      <c r="A500" t="s">
        <v>94</v>
      </c>
      <c r="B500" t="s">
        <v>25</v>
      </c>
      <c r="C500" t="s">
        <v>36</v>
      </c>
      <c r="D500" t="s">
        <v>33</v>
      </c>
      <c r="E500" t="s">
        <v>97</v>
      </c>
      <c r="F500">
        <v>9.1984690110736604</v>
      </c>
      <c r="G500">
        <v>951</v>
      </c>
      <c r="H500">
        <v>10338677</v>
      </c>
    </row>
    <row r="501" spans="1:8" hidden="1" x14ac:dyDescent="0.35">
      <c r="A501" t="s">
        <v>94</v>
      </c>
      <c r="B501" t="s">
        <v>25</v>
      </c>
      <c r="C501" t="s">
        <v>36</v>
      </c>
      <c r="D501" t="s">
        <v>33</v>
      </c>
      <c r="E501" t="s">
        <v>98</v>
      </c>
      <c r="F501">
        <v>9.3295243648968018</v>
      </c>
      <c r="G501">
        <v>1006</v>
      </c>
      <c r="H501">
        <v>10782972</v>
      </c>
    </row>
    <row r="502" spans="1:8" hidden="1" x14ac:dyDescent="0.35">
      <c r="A502" t="s">
        <v>94</v>
      </c>
      <c r="B502" t="s">
        <v>25</v>
      </c>
      <c r="C502" t="s">
        <v>36</v>
      </c>
      <c r="D502" t="s">
        <v>34</v>
      </c>
      <c r="E502" t="s">
        <v>95</v>
      </c>
      <c r="F502">
        <v>0.15832013085524169</v>
      </c>
      <c r="G502">
        <v>13</v>
      </c>
      <c r="H502">
        <v>8211211</v>
      </c>
    </row>
    <row r="503" spans="1:8" hidden="1" x14ac:dyDescent="0.35">
      <c r="A503" t="s">
        <v>94</v>
      </c>
      <c r="B503" t="s">
        <v>25</v>
      </c>
      <c r="C503" t="s">
        <v>36</v>
      </c>
      <c r="D503" t="s">
        <v>34</v>
      </c>
      <c r="E503" t="s">
        <v>96</v>
      </c>
      <c r="F503">
        <v>0.205827184246204</v>
      </c>
      <c r="G503">
        <v>19</v>
      </c>
      <c r="H503">
        <v>9231045</v>
      </c>
    </row>
    <row r="504" spans="1:8" hidden="1" x14ac:dyDescent="0.35">
      <c r="A504" t="s">
        <v>94</v>
      </c>
      <c r="B504" t="s">
        <v>25</v>
      </c>
      <c r="C504" t="s">
        <v>36</v>
      </c>
      <c r="D504" t="s">
        <v>34</v>
      </c>
      <c r="E504" t="s">
        <v>97</v>
      </c>
      <c r="F504">
        <v>0.2805001065416784</v>
      </c>
      <c r="G504">
        <v>29</v>
      </c>
      <c r="H504">
        <v>10338677</v>
      </c>
    </row>
    <row r="505" spans="1:8" hidden="1" x14ac:dyDescent="0.35">
      <c r="A505" t="s">
        <v>94</v>
      </c>
      <c r="B505" t="s">
        <v>25</v>
      </c>
      <c r="C505" t="s">
        <v>36</v>
      </c>
      <c r="D505" t="s">
        <v>34</v>
      </c>
      <c r="E505" t="s">
        <v>98</v>
      </c>
      <c r="F505">
        <v>0.25039478911750862</v>
      </c>
      <c r="G505">
        <v>27</v>
      </c>
      <c r="H505">
        <v>10782972</v>
      </c>
    </row>
    <row r="506" spans="1:8" hidden="1" x14ac:dyDescent="0.35">
      <c r="A506" t="s">
        <v>94</v>
      </c>
      <c r="B506" t="s">
        <v>25</v>
      </c>
      <c r="C506" t="s">
        <v>35</v>
      </c>
      <c r="D506" t="s">
        <v>32</v>
      </c>
      <c r="E506" t="s">
        <v>95</v>
      </c>
      <c r="F506">
        <v>24.417835566519969</v>
      </c>
      <c r="G506">
        <v>2005</v>
      </c>
      <c r="H506">
        <v>8211211</v>
      </c>
    </row>
    <row r="507" spans="1:8" hidden="1" x14ac:dyDescent="0.35">
      <c r="A507" t="s">
        <v>94</v>
      </c>
      <c r="B507" t="s">
        <v>25</v>
      </c>
      <c r="C507" t="s">
        <v>35</v>
      </c>
      <c r="D507" t="s">
        <v>32</v>
      </c>
      <c r="E507" t="s">
        <v>96</v>
      </c>
      <c r="F507">
        <v>19.91107182339594</v>
      </c>
      <c r="G507">
        <v>1838</v>
      </c>
      <c r="H507">
        <v>9231045</v>
      </c>
    </row>
    <row r="508" spans="1:8" hidden="1" x14ac:dyDescent="0.35">
      <c r="A508" t="s">
        <v>94</v>
      </c>
      <c r="B508" t="s">
        <v>25</v>
      </c>
      <c r="C508" t="s">
        <v>35</v>
      </c>
      <c r="D508" t="s">
        <v>32</v>
      </c>
      <c r="E508" t="s">
        <v>97</v>
      </c>
      <c r="F508">
        <v>17.091161664108469</v>
      </c>
      <c r="G508">
        <v>1767</v>
      </c>
      <c r="H508">
        <v>10338677</v>
      </c>
    </row>
    <row r="509" spans="1:8" hidden="1" x14ac:dyDescent="0.35">
      <c r="A509" t="s">
        <v>94</v>
      </c>
      <c r="B509" t="s">
        <v>25</v>
      </c>
      <c r="C509" t="s">
        <v>35</v>
      </c>
      <c r="D509" t="s">
        <v>32</v>
      </c>
      <c r="E509" t="s">
        <v>98</v>
      </c>
      <c r="F509">
        <v>13.493496969110179</v>
      </c>
      <c r="G509">
        <v>1455</v>
      </c>
      <c r="H509">
        <v>10782972</v>
      </c>
    </row>
    <row r="510" spans="1:8" hidden="1" x14ac:dyDescent="0.35">
      <c r="A510" t="s">
        <v>94</v>
      </c>
      <c r="B510" t="s">
        <v>25</v>
      </c>
      <c r="C510" t="s">
        <v>35</v>
      </c>
      <c r="D510" t="s">
        <v>33</v>
      </c>
      <c r="E510" t="s">
        <v>95</v>
      </c>
      <c r="F510">
        <v>23.504450196201269</v>
      </c>
      <c r="G510">
        <v>1930</v>
      </c>
      <c r="H510">
        <v>8211211</v>
      </c>
    </row>
    <row r="511" spans="1:8" hidden="1" x14ac:dyDescent="0.35">
      <c r="A511" t="s">
        <v>94</v>
      </c>
      <c r="B511" t="s">
        <v>25</v>
      </c>
      <c r="C511" t="s">
        <v>35</v>
      </c>
      <c r="D511" t="s">
        <v>33</v>
      </c>
      <c r="E511" t="s">
        <v>96</v>
      </c>
      <c r="F511">
        <v>18.7844388148904</v>
      </c>
      <c r="G511">
        <v>1734</v>
      </c>
      <c r="H511">
        <v>9231045</v>
      </c>
    </row>
    <row r="512" spans="1:8" hidden="1" x14ac:dyDescent="0.35">
      <c r="A512" t="s">
        <v>94</v>
      </c>
      <c r="B512" t="s">
        <v>25</v>
      </c>
      <c r="C512" t="s">
        <v>35</v>
      </c>
      <c r="D512" t="s">
        <v>33</v>
      </c>
      <c r="E512" t="s">
        <v>97</v>
      </c>
      <c r="F512">
        <v>15.35012652005668</v>
      </c>
      <c r="G512">
        <v>1587</v>
      </c>
      <c r="H512">
        <v>10338677</v>
      </c>
    </row>
    <row r="513" spans="1:8" hidden="1" x14ac:dyDescent="0.35">
      <c r="A513" t="s">
        <v>94</v>
      </c>
      <c r="B513" t="s">
        <v>25</v>
      </c>
      <c r="C513" t="s">
        <v>35</v>
      </c>
      <c r="D513" t="s">
        <v>33</v>
      </c>
      <c r="E513" t="s">
        <v>98</v>
      </c>
      <c r="F513">
        <v>11.67581627773864</v>
      </c>
      <c r="G513">
        <v>1259</v>
      </c>
      <c r="H513">
        <v>10782972</v>
      </c>
    </row>
    <row r="514" spans="1:8" hidden="1" x14ac:dyDescent="0.35">
      <c r="A514" t="s">
        <v>94</v>
      </c>
      <c r="B514" t="s">
        <v>25</v>
      </c>
      <c r="C514" t="s">
        <v>35</v>
      </c>
      <c r="D514" t="s">
        <v>34</v>
      </c>
      <c r="E514" t="s">
        <v>95</v>
      </c>
      <c r="F514">
        <v>0.91338537031870204</v>
      </c>
      <c r="G514">
        <v>75</v>
      </c>
      <c r="H514">
        <v>8211211</v>
      </c>
    </row>
    <row r="515" spans="1:8" hidden="1" x14ac:dyDescent="0.35">
      <c r="A515" t="s">
        <v>94</v>
      </c>
      <c r="B515" t="s">
        <v>25</v>
      </c>
      <c r="C515" t="s">
        <v>35</v>
      </c>
      <c r="D515" t="s">
        <v>34</v>
      </c>
      <c r="E515" t="s">
        <v>96</v>
      </c>
      <c r="F515">
        <v>1.126633008505538</v>
      </c>
      <c r="G515">
        <v>104</v>
      </c>
      <c r="H515">
        <v>9231045</v>
      </c>
    </row>
    <row r="516" spans="1:8" hidden="1" x14ac:dyDescent="0.35">
      <c r="A516" t="s">
        <v>94</v>
      </c>
      <c r="B516" t="s">
        <v>25</v>
      </c>
      <c r="C516" t="s">
        <v>35</v>
      </c>
      <c r="D516" t="s">
        <v>34</v>
      </c>
      <c r="E516" t="s">
        <v>97</v>
      </c>
      <c r="F516">
        <v>1.741035144051797</v>
      </c>
      <c r="G516">
        <v>180</v>
      </c>
      <c r="H516">
        <v>10338677</v>
      </c>
    </row>
    <row r="517" spans="1:8" hidden="1" x14ac:dyDescent="0.35">
      <c r="A517" t="s">
        <v>94</v>
      </c>
      <c r="B517" t="s">
        <v>25</v>
      </c>
      <c r="C517" t="s">
        <v>35</v>
      </c>
      <c r="D517" t="s">
        <v>34</v>
      </c>
      <c r="E517" t="s">
        <v>98</v>
      </c>
      <c r="F517">
        <v>1.817680691371544</v>
      </c>
      <c r="G517">
        <v>196</v>
      </c>
      <c r="H517">
        <v>10782972</v>
      </c>
    </row>
    <row r="518" spans="1:8" hidden="1" x14ac:dyDescent="0.35">
      <c r="A518" t="s">
        <v>94</v>
      </c>
      <c r="B518" t="s">
        <v>25</v>
      </c>
      <c r="C518" t="s">
        <v>99</v>
      </c>
      <c r="D518" t="s">
        <v>32</v>
      </c>
      <c r="E518" t="s">
        <v>95</v>
      </c>
      <c r="F518">
        <v>12.823930599274579</v>
      </c>
      <c r="G518">
        <v>1053</v>
      </c>
      <c r="H518">
        <v>8211211</v>
      </c>
    </row>
    <row r="519" spans="1:8" hidden="1" x14ac:dyDescent="0.35">
      <c r="A519" t="s">
        <v>94</v>
      </c>
      <c r="B519" t="s">
        <v>25</v>
      </c>
      <c r="C519" t="s">
        <v>99</v>
      </c>
      <c r="D519" t="s">
        <v>32</v>
      </c>
      <c r="E519" t="s">
        <v>96</v>
      </c>
      <c r="F519">
        <v>10.583850474133749</v>
      </c>
      <c r="G519">
        <v>977</v>
      </c>
      <c r="H519">
        <v>9231045</v>
      </c>
    </row>
    <row r="520" spans="1:8" hidden="1" x14ac:dyDescent="0.35">
      <c r="A520" t="s">
        <v>94</v>
      </c>
      <c r="B520" t="s">
        <v>25</v>
      </c>
      <c r="C520" t="s">
        <v>99</v>
      </c>
      <c r="D520" t="s">
        <v>32</v>
      </c>
      <c r="E520" t="s">
        <v>97</v>
      </c>
      <c r="F520">
        <v>8.279589351712989</v>
      </c>
      <c r="G520">
        <v>856</v>
      </c>
      <c r="H520">
        <v>10338677</v>
      </c>
    </row>
    <row r="521" spans="1:8" hidden="1" x14ac:dyDescent="0.35">
      <c r="A521" t="s">
        <v>94</v>
      </c>
      <c r="B521" t="s">
        <v>25</v>
      </c>
      <c r="C521" t="s">
        <v>99</v>
      </c>
      <c r="D521" t="s">
        <v>32</v>
      </c>
      <c r="E521" t="s">
        <v>98</v>
      </c>
      <c r="F521">
        <v>6.9832324520549633</v>
      </c>
      <c r="G521">
        <v>753</v>
      </c>
      <c r="H521">
        <v>10782972</v>
      </c>
    </row>
    <row r="522" spans="1:8" hidden="1" x14ac:dyDescent="0.35">
      <c r="A522" t="s">
        <v>94</v>
      </c>
      <c r="B522" t="s">
        <v>25</v>
      </c>
      <c r="C522" t="s">
        <v>99</v>
      </c>
      <c r="D522" t="s">
        <v>33</v>
      </c>
      <c r="E522" t="s">
        <v>95</v>
      </c>
      <c r="F522">
        <v>11.99579453018562</v>
      </c>
      <c r="G522">
        <v>985</v>
      </c>
      <c r="H522">
        <v>8211211</v>
      </c>
    </row>
    <row r="523" spans="1:8" hidden="1" x14ac:dyDescent="0.35">
      <c r="A523" t="s">
        <v>94</v>
      </c>
      <c r="B523" t="s">
        <v>25</v>
      </c>
      <c r="C523" t="s">
        <v>99</v>
      </c>
      <c r="D523" t="s">
        <v>33</v>
      </c>
      <c r="E523" t="s">
        <v>96</v>
      </c>
      <c r="F523">
        <v>9.4355514462338768</v>
      </c>
      <c r="G523">
        <v>871</v>
      </c>
      <c r="H523">
        <v>9231045</v>
      </c>
    </row>
    <row r="524" spans="1:8" hidden="1" x14ac:dyDescent="0.35">
      <c r="A524" t="s">
        <v>94</v>
      </c>
      <c r="B524" t="s">
        <v>25</v>
      </c>
      <c r="C524" t="s">
        <v>99</v>
      </c>
      <c r="D524" t="s">
        <v>33</v>
      </c>
      <c r="E524" t="s">
        <v>97</v>
      </c>
      <c r="F524">
        <v>7.1575889255462766</v>
      </c>
      <c r="G524">
        <v>740</v>
      </c>
      <c r="H524">
        <v>10338677</v>
      </c>
    </row>
    <row r="525" spans="1:8" hidden="1" x14ac:dyDescent="0.35">
      <c r="A525" t="s">
        <v>94</v>
      </c>
      <c r="B525" t="s">
        <v>25</v>
      </c>
      <c r="C525" t="s">
        <v>99</v>
      </c>
      <c r="D525" t="s">
        <v>33</v>
      </c>
      <c r="E525" t="s">
        <v>98</v>
      </c>
      <c r="F525">
        <v>5.8981883658790917</v>
      </c>
      <c r="G525">
        <v>636</v>
      </c>
      <c r="H525">
        <v>10782972</v>
      </c>
    </row>
    <row r="526" spans="1:8" hidden="1" x14ac:dyDescent="0.35">
      <c r="A526" t="s">
        <v>94</v>
      </c>
      <c r="B526" t="s">
        <v>25</v>
      </c>
      <c r="C526" t="s">
        <v>99</v>
      </c>
      <c r="D526" t="s">
        <v>34</v>
      </c>
      <c r="E526" t="s">
        <v>95</v>
      </c>
      <c r="F526">
        <v>0.82813606908895665</v>
      </c>
      <c r="G526">
        <v>68</v>
      </c>
      <c r="H526">
        <v>8211211</v>
      </c>
    </row>
    <row r="527" spans="1:8" hidden="1" x14ac:dyDescent="0.35">
      <c r="A527" t="s">
        <v>94</v>
      </c>
      <c r="B527" t="s">
        <v>25</v>
      </c>
      <c r="C527" t="s">
        <v>99</v>
      </c>
      <c r="D527" t="s">
        <v>34</v>
      </c>
      <c r="E527" t="s">
        <v>96</v>
      </c>
      <c r="F527">
        <v>1.148299027899875</v>
      </c>
      <c r="G527">
        <v>106</v>
      </c>
      <c r="H527">
        <v>9231045</v>
      </c>
    </row>
    <row r="528" spans="1:8" hidden="1" x14ac:dyDescent="0.35">
      <c r="A528" t="s">
        <v>94</v>
      </c>
      <c r="B528" t="s">
        <v>25</v>
      </c>
      <c r="C528" t="s">
        <v>99</v>
      </c>
      <c r="D528" t="s">
        <v>34</v>
      </c>
      <c r="E528" t="s">
        <v>97</v>
      </c>
      <c r="F528">
        <v>1.122000426166714</v>
      </c>
      <c r="G528">
        <v>116</v>
      </c>
      <c r="H528">
        <v>10338677</v>
      </c>
    </row>
    <row r="529" spans="1:8" hidden="1" x14ac:dyDescent="0.35">
      <c r="A529" t="s">
        <v>94</v>
      </c>
      <c r="B529" t="s">
        <v>25</v>
      </c>
      <c r="C529" t="s">
        <v>99</v>
      </c>
      <c r="D529" t="s">
        <v>34</v>
      </c>
      <c r="E529" t="s">
        <v>98</v>
      </c>
      <c r="F529">
        <v>1.085044086175871</v>
      </c>
      <c r="G529">
        <v>117</v>
      </c>
      <c r="H529">
        <v>10782972</v>
      </c>
    </row>
    <row r="530" spans="1:8" hidden="1" x14ac:dyDescent="0.35">
      <c r="A530" t="s">
        <v>94</v>
      </c>
      <c r="B530" t="s">
        <v>100</v>
      </c>
      <c r="C530" t="s">
        <v>32</v>
      </c>
      <c r="D530" t="s">
        <v>32</v>
      </c>
      <c r="E530" t="s">
        <v>95</v>
      </c>
      <c r="F530">
        <v>6.9371334628202463</v>
      </c>
      <c r="G530">
        <v>28876</v>
      </c>
      <c r="H530">
        <v>416252623</v>
      </c>
    </row>
    <row r="531" spans="1:8" hidden="1" x14ac:dyDescent="0.35">
      <c r="A531" t="s">
        <v>94</v>
      </c>
      <c r="B531" t="s">
        <v>100</v>
      </c>
      <c r="C531" t="s">
        <v>32</v>
      </c>
      <c r="D531" t="s">
        <v>32</v>
      </c>
      <c r="E531" t="s">
        <v>96</v>
      </c>
      <c r="F531">
        <v>6.7330951149108014</v>
      </c>
      <c r="G531">
        <v>27837</v>
      </c>
      <c r="H531">
        <v>413435419</v>
      </c>
    </row>
    <row r="532" spans="1:8" hidden="1" x14ac:dyDescent="0.35">
      <c r="A532" t="s">
        <v>94</v>
      </c>
      <c r="B532" t="s">
        <v>100</v>
      </c>
      <c r="C532" t="s">
        <v>32</v>
      </c>
      <c r="D532" t="s">
        <v>32</v>
      </c>
      <c r="E532" t="s">
        <v>97</v>
      </c>
      <c r="F532">
        <v>7.054185125353392</v>
      </c>
      <c r="G532">
        <v>29187</v>
      </c>
      <c r="H532">
        <v>413754381</v>
      </c>
    </row>
    <row r="533" spans="1:8" hidden="1" x14ac:dyDescent="0.35">
      <c r="A533" t="s">
        <v>94</v>
      </c>
      <c r="B533" t="s">
        <v>100</v>
      </c>
      <c r="C533" t="s">
        <v>32</v>
      </c>
      <c r="D533" t="s">
        <v>32</v>
      </c>
      <c r="E533" t="s">
        <v>98</v>
      </c>
      <c r="F533">
        <v>7.1710749357684014</v>
      </c>
      <c r="G533">
        <v>29492</v>
      </c>
      <c r="H533">
        <v>411263308</v>
      </c>
    </row>
    <row r="534" spans="1:8" hidden="1" x14ac:dyDescent="0.35">
      <c r="A534" t="s">
        <v>94</v>
      </c>
      <c r="B534" t="s">
        <v>100</v>
      </c>
      <c r="C534" t="s">
        <v>32</v>
      </c>
      <c r="D534" t="s">
        <v>33</v>
      </c>
      <c r="E534" t="s">
        <v>95</v>
      </c>
      <c r="F534">
        <v>6.3386987954187619</v>
      </c>
      <c r="G534">
        <v>26385</v>
      </c>
      <c r="H534">
        <v>416252623</v>
      </c>
    </row>
    <row r="535" spans="1:8" hidden="1" x14ac:dyDescent="0.35">
      <c r="A535" t="s">
        <v>94</v>
      </c>
      <c r="B535" t="s">
        <v>100</v>
      </c>
      <c r="C535" t="s">
        <v>32</v>
      </c>
      <c r="D535" t="s">
        <v>33</v>
      </c>
      <c r="E535" t="s">
        <v>96</v>
      </c>
      <c r="F535">
        <v>5.9174901026077791</v>
      </c>
      <c r="G535">
        <v>24465</v>
      </c>
      <c r="H535">
        <v>413435419</v>
      </c>
    </row>
    <row r="536" spans="1:8" hidden="1" x14ac:dyDescent="0.35">
      <c r="A536" t="s">
        <v>94</v>
      </c>
      <c r="B536" t="s">
        <v>100</v>
      </c>
      <c r="C536" t="s">
        <v>32</v>
      </c>
      <c r="D536" t="s">
        <v>33</v>
      </c>
      <c r="E536" t="s">
        <v>97</v>
      </c>
      <c r="F536">
        <v>5.9211457630463133</v>
      </c>
      <c r="G536">
        <v>24499</v>
      </c>
      <c r="H536">
        <v>413754381</v>
      </c>
    </row>
    <row r="537" spans="1:8" hidden="1" x14ac:dyDescent="0.35">
      <c r="A537" t="s">
        <v>94</v>
      </c>
      <c r="B537" t="s">
        <v>100</v>
      </c>
      <c r="C537" t="s">
        <v>32</v>
      </c>
      <c r="D537" t="s">
        <v>33</v>
      </c>
      <c r="E537" t="s">
        <v>98</v>
      </c>
      <c r="F537">
        <v>5.7347688308727021</v>
      </c>
      <c r="G537">
        <v>23585</v>
      </c>
      <c r="H537">
        <v>411263308</v>
      </c>
    </row>
    <row r="538" spans="1:8" hidden="1" x14ac:dyDescent="0.35">
      <c r="A538" t="s">
        <v>94</v>
      </c>
      <c r="B538" t="s">
        <v>100</v>
      </c>
      <c r="C538" t="s">
        <v>32</v>
      </c>
      <c r="D538" t="s">
        <v>34</v>
      </c>
      <c r="E538" t="s">
        <v>95</v>
      </c>
      <c r="F538">
        <v>0.59843466740148321</v>
      </c>
      <c r="G538">
        <v>2491</v>
      </c>
      <c r="H538">
        <v>416252623</v>
      </c>
    </row>
    <row r="539" spans="1:8" hidden="1" x14ac:dyDescent="0.35">
      <c r="A539" t="s">
        <v>94</v>
      </c>
      <c r="B539" t="s">
        <v>100</v>
      </c>
      <c r="C539" t="s">
        <v>32</v>
      </c>
      <c r="D539" t="s">
        <v>34</v>
      </c>
      <c r="E539" t="s">
        <v>96</v>
      </c>
      <c r="F539">
        <v>0.81560501230302185</v>
      </c>
      <c r="G539">
        <v>3372</v>
      </c>
      <c r="H539">
        <v>413435419</v>
      </c>
    </row>
    <row r="540" spans="1:8" hidden="1" x14ac:dyDescent="0.35">
      <c r="A540" t="s">
        <v>94</v>
      </c>
      <c r="B540" t="s">
        <v>100</v>
      </c>
      <c r="C540" t="s">
        <v>32</v>
      </c>
      <c r="D540" t="s">
        <v>34</v>
      </c>
      <c r="E540" t="s">
        <v>97</v>
      </c>
      <c r="F540">
        <v>1.1330393623070789</v>
      </c>
      <c r="G540">
        <v>4688</v>
      </c>
      <c r="H540">
        <v>413754381</v>
      </c>
    </row>
    <row r="541" spans="1:8" hidden="1" x14ac:dyDescent="0.35">
      <c r="A541" t="s">
        <v>94</v>
      </c>
      <c r="B541" t="s">
        <v>100</v>
      </c>
      <c r="C541" t="s">
        <v>32</v>
      </c>
      <c r="D541" t="s">
        <v>34</v>
      </c>
      <c r="E541" t="s">
        <v>98</v>
      </c>
      <c r="F541">
        <v>1.4363061048956991</v>
      </c>
      <c r="G541">
        <v>5907</v>
      </c>
      <c r="H541">
        <v>411263308</v>
      </c>
    </row>
    <row r="542" spans="1:8" hidden="1" x14ac:dyDescent="0.35">
      <c r="A542" t="s">
        <v>94</v>
      </c>
      <c r="B542" t="s">
        <v>100</v>
      </c>
      <c r="C542" t="s">
        <v>36</v>
      </c>
      <c r="D542" t="s">
        <v>32</v>
      </c>
      <c r="E542" t="s">
        <v>95</v>
      </c>
      <c r="F542">
        <v>2.41656134861161</v>
      </c>
      <c r="G542">
        <v>10059</v>
      </c>
      <c r="H542">
        <v>416252623</v>
      </c>
    </row>
    <row r="543" spans="1:8" hidden="1" x14ac:dyDescent="0.35">
      <c r="A543" t="s">
        <v>94</v>
      </c>
      <c r="B543" t="s">
        <v>100</v>
      </c>
      <c r="C543" t="s">
        <v>36</v>
      </c>
      <c r="D543" t="s">
        <v>32</v>
      </c>
      <c r="E543" t="s">
        <v>96</v>
      </c>
      <c r="F543">
        <v>2.5684785366683842</v>
      </c>
      <c r="G543">
        <v>10619</v>
      </c>
      <c r="H543">
        <v>413435419</v>
      </c>
    </row>
    <row r="544" spans="1:8" hidden="1" x14ac:dyDescent="0.35">
      <c r="A544" t="s">
        <v>94</v>
      </c>
      <c r="B544" t="s">
        <v>100</v>
      </c>
      <c r="C544" t="s">
        <v>36</v>
      </c>
      <c r="D544" t="s">
        <v>32</v>
      </c>
      <c r="E544" t="s">
        <v>97</v>
      </c>
      <c r="F544">
        <v>2.9756784617586929</v>
      </c>
      <c r="G544">
        <v>12312</v>
      </c>
      <c r="H544">
        <v>413754381</v>
      </c>
    </row>
    <row r="545" spans="1:8" hidden="1" x14ac:dyDescent="0.35">
      <c r="A545" t="s">
        <v>94</v>
      </c>
      <c r="B545" t="s">
        <v>100</v>
      </c>
      <c r="C545" t="s">
        <v>36</v>
      </c>
      <c r="D545" t="s">
        <v>32</v>
      </c>
      <c r="E545" t="s">
        <v>98</v>
      </c>
      <c r="F545">
        <v>3.0822102904448752</v>
      </c>
      <c r="G545">
        <v>12676</v>
      </c>
      <c r="H545">
        <v>411263308</v>
      </c>
    </row>
    <row r="546" spans="1:8" hidden="1" x14ac:dyDescent="0.35">
      <c r="A546" t="s">
        <v>94</v>
      </c>
      <c r="B546" t="s">
        <v>100</v>
      </c>
      <c r="C546" t="s">
        <v>36</v>
      </c>
      <c r="D546" t="s">
        <v>33</v>
      </c>
      <c r="E546" t="s">
        <v>95</v>
      </c>
      <c r="F546">
        <v>2.3644295449881172</v>
      </c>
      <c r="G546">
        <v>9842</v>
      </c>
      <c r="H546">
        <v>416252623</v>
      </c>
    </row>
    <row r="547" spans="1:8" hidden="1" x14ac:dyDescent="0.35">
      <c r="A547" t="s">
        <v>94</v>
      </c>
      <c r="B547" t="s">
        <v>100</v>
      </c>
      <c r="C547" t="s">
        <v>36</v>
      </c>
      <c r="D547" t="s">
        <v>33</v>
      </c>
      <c r="E547" t="s">
        <v>96</v>
      </c>
      <c r="F547">
        <v>2.5038977127404749</v>
      </c>
      <c r="G547">
        <v>10352</v>
      </c>
      <c r="H547">
        <v>413435419</v>
      </c>
    </row>
    <row r="548" spans="1:8" hidden="1" x14ac:dyDescent="0.35">
      <c r="A548" t="s">
        <v>94</v>
      </c>
      <c r="B548" t="s">
        <v>100</v>
      </c>
      <c r="C548" t="s">
        <v>36</v>
      </c>
      <c r="D548" t="s">
        <v>33</v>
      </c>
      <c r="E548" t="s">
        <v>97</v>
      </c>
      <c r="F548">
        <v>2.8838365339266341</v>
      </c>
      <c r="G548">
        <v>11932</v>
      </c>
      <c r="H548">
        <v>413754381</v>
      </c>
    </row>
    <row r="549" spans="1:8" hidden="1" x14ac:dyDescent="0.35">
      <c r="A549" t="s">
        <v>94</v>
      </c>
      <c r="B549" t="s">
        <v>100</v>
      </c>
      <c r="C549" t="s">
        <v>36</v>
      </c>
      <c r="D549" t="s">
        <v>33</v>
      </c>
      <c r="E549" t="s">
        <v>98</v>
      </c>
      <c r="F549">
        <v>2.9713324194727342</v>
      </c>
      <c r="G549">
        <v>12220</v>
      </c>
      <c r="H549">
        <v>411263308</v>
      </c>
    </row>
    <row r="550" spans="1:8" hidden="1" x14ac:dyDescent="0.35">
      <c r="A550" t="s">
        <v>94</v>
      </c>
      <c r="B550" t="s">
        <v>100</v>
      </c>
      <c r="C550" t="s">
        <v>36</v>
      </c>
      <c r="D550" t="s">
        <v>34</v>
      </c>
      <c r="E550" t="s">
        <v>95</v>
      </c>
      <c r="F550">
        <v>5.2131803623493317E-2</v>
      </c>
      <c r="G550">
        <v>217</v>
      </c>
      <c r="H550">
        <v>416252623</v>
      </c>
    </row>
    <row r="551" spans="1:8" hidden="1" x14ac:dyDescent="0.35">
      <c r="A551" t="s">
        <v>94</v>
      </c>
      <c r="B551" t="s">
        <v>100</v>
      </c>
      <c r="C551" t="s">
        <v>36</v>
      </c>
      <c r="D551" t="s">
        <v>34</v>
      </c>
      <c r="E551" t="s">
        <v>96</v>
      </c>
      <c r="F551">
        <v>6.4580823927908315E-2</v>
      </c>
      <c r="G551">
        <v>267</v>
      </c>
      <c r="H551">
        <v>413435419</v>
      </c>
    </row>
    <row r="552" spans="1:8" hidden="1" x14ac:dyDescent="0.35">
      <c r="A552" t="s">
        <v>94</v>
      </c>
      <c r="B552" t="s">
        <v>100</v>
      </c>
      <c r="C552" t="s">
        <v>36</v>
      </c>
      <c r="D552" t="s">
        <v>34</v>
      </c>
      <c r="E552" t="s">
        <v>97</v>
      </c>
      <c r="F552">
        <v>9.1841927832058412E-2</v>
      </c>
      <c r="G552">
        <v>380</v>
      </c>
      <c r="H552">
        <v>413754381</v>
      </c>
    </row>
    <row r="553" spans="1:8" hidden="1" x14ac:dyDescent="0.35">
      <c r="A553" t="s">
        <v>94</v>
      </c>
      <c r="B553" t="s">
        <v>100</v>
      </c>
      <c r="C553" t="s">
        <v>36</v>
      </c>
      <c r="D553" t="s">
        <v>34</v>
      </c>
      <c r="E553" t="s">
        <v>98</v>
      </c>
      <c r="F553">
        <v>0.1108778709721413</v>
      </c>
      <c r="G553">
        <v>456</v>
      </c>
      <c r="H553">
        <v>411263308</v>
      </c>
    </row>
    <row r="554" spans="1:8" hidden="1" x14ac:dyDescent="0.35">
      <c r="A554" t="s">
        <v>94</v>
      </c>
      <c r="B554" t="s">
        <v>100</v>
      </c>
      <c r="C554" t="s">
        <v>35</v>
      </c>
      <c r="D554" t="s">
        <v>32</v>
      </c>
      <c r="E554" t="s">
        <v>95</v>
      </c>
      <c r="F554">
        <v>2.8141564407631372</v>
      </c>
      <c r="G554">
        <v>11714</v>
      </c>
      <c r="H554">
        <v>416252623</v>
      </c>
    </row>
    <row r="555" spans="1:8" hidden="1" x14ac:dyDescent="0.35">
      <c r="A555" t="s">
        <v>94</v>
      </c>
      <c r="B555" t="s">
        <v>100</v>
      </c>
      <c r="C555" t="s">
        <v>35</v>
      </c>
      <c r="D555" t="s">
        <v>32</v>
      </c>
      <c r="E555" t="s">
        <v>96</v>
      </c>
      <c r="F555">
        <v>2.6374131240071619</v>
      </c>
      <c r="G555">
        <v>10904</v>
      </c>
      <c r="H555">
        <v>413435419</v>
      </c>
    </row>
    <row r="556" spans="1:8" hidden="1" x14ac:dyDescent="0.35">
      <c r="A556" t="s">
        <v>94</v>
      </c>
      <c r="B556" t="s">
        <v>100</v>
      </c>
      <c r="C556" t="s">
        <v>35</v>
      </c>
      <c r="D556" t="s">
        <v>32</v>
      </c>
      <c r="E556" t="s">
        <v>97</v>
      </c>
      <c r="F556">
        <v>2.6061355468765419</v>
      </c>
      <c r="G556">
        <v>10783</v>
      </c>
      <c r="H556">
        <v>413754381</v>
      </c>
    </row>
    <row r="557" spans="1:8" hidden="1" x14ac:dyDescent="0.35">
      <c r="A557" t="s">
        <v>94</v>
      </c>
      <c r="B557" t="s">
        <v>100</v>
      </c>
      <c r="C557" t="s">
        <v>35</v>
      </c>
      <c r="D557" t="s">
        <v>32</v>
      </c>
      <c r="E557" t="s">
        <v>98</v>
      </c>
      <c r="F557">
        <v>2.584232483973504</v>
      </c>
      <c r="G557">
        <v>10628</v>
      </c>
      <c r="H557">
        <v>411263308</v>
      </c>
    </row>
    <row r="558" spans="1:8" hidden="1" x14ac:dyDescent="0.35">
      <c r="A558" t="s">
        <v>94</v>
      </c>
      <c r="B558" t="s">
        <v>100</v>
      </c>
      <c r="C558" t="s">
        <v>35</v>
      </c>
      <c r="D558" t="s">
        <v>33</v>
      </c>
      <c r="E558" t="s">
        <v>95</v>
      </c>
      <c r="F558">
        <v>2.4980022768529202</v>
      </c>
      <c r="G558">
        <v>10398</v>
      </c>
      <c r="H558">
        <v>416252623</v>
      </c>
    </row>
    <row r="559" spans="1:8" hidden="1" x14ac:dyDescent="0.35">
      <c r="A559" t="s">
        <v>94</v>
      </c>
      <c r="B559" t="s">
        <v>100</v>
      </c>
      <c r="C559" t="s">
        <v>35</v>
      </c>
      <c r="D559" t="s">
        <v>33</v>
      </c>
      <c r="E559" t="s">
        <v>96</v>
      </c>
      <c r="F559">
        <v>2.186072983746949</v>
      </c>
      <c r="G559">
        <v>9038</v>
      </c>
      <c r="H559">
        <v>413435419</v>
      </c>
    </row>
    <row r="560" spans="1:8" hidden="1" x14ac:dyDescent="0.35">
      <c r="A560" t="s">
        <v>94</v>
      </c>
      <c r="B560" t="s">
        <v>100</v>
      </c>
      <c r="C560" t="s">
        <v>35</v>
      </c>
      <c r="D560" t="s">
        <v>33</v>
      </c>
      <c r="E560" t="s">
        <v>97</v>
      </c>
      <c r="F560">
        <v>1.9639671199034381</v>
      </c>
      <c r="G560">
        <v>8126</v>
      </c>
      <c r="H560">
        <v>413754381</v>
      </c>
    </row>
    <row r="561" spans="1:8" hidden="1" x14ac:dyDescent="0.35">
      <c r="A561" t="s">
        <v>94</v>
      </c>
      <c r="B561" t="s">
        <v>100</v>
      </c>
      <c r="C561" t="s">
        <v>35</v>
      </c>
      <c r="D561" t="s">
        <v>33</v>
      </c>
      <c r="E561" t="s">
        <v>98</v>
      </c>
      <c r="F561">
        <v>1.751918992004996</v>
      </c>
      <c r="G561">
        <v>7205</v>
      </c>
      <c r="H561">
        <v>411263308</v>
      </c>
    </row>
    <row r="562" spans="1:8" hidden="1" x14ac:dyDescent="0.35">
      <c r="A562" t="s">
        <v>94</v>
      </c>
      <c r="B562" t="s">
        <v>100</v>
      </c>
      <c r="C562" t="s">
        <v>35</v>
      </c>
      <c r="D562" t="s">
        <v>34</v>
      </c>
      <c r="E562" t="s">
        <v>95</v>
      </c>
      <c r="F562">
        <v>0.31615416391021761</v>
      </c>
      <c r="G562">
        <v>1316</v>
      </c>
      <c r="H562">
        <v>416252623</v>
      </c>
    </row>
    <row r="563" spans="1:8" hidden="1" x14ac:dyDescent="0.35">
      <c r="A563" t="s">
        <v>94</v>
      </c>
      <c r="B563" t="s">
        <v>100</v>
      </c>
      <c r="C563" t="s">
        <v>35</v>
      </c>
      <c r="D563" t="s">
        <v>34</v>
      </c>
      <c r="E563" t="s">
        <v>96</v>
      </c>
      <c r="F563">
        <v>0.45134014026021319</v>
      </c>
      <c r="G563">
        <v>1866</v>
      </c>
      <c r="H563">
        <v>413435419</v>
      </c>
    </row>
    <row r="564" spans="1:8" hidden="1" x14ac:dyDescent="0.35">
      <c r="A564" t="s">
        <v>94</v>
      </c>
      <c r="B564" t="s">
        <v>100</v>
      </c>
      <c r="C564" t="s">
        <v>35</v>
      </c>
      <c r="D564" t="s">
        <v>34</v>
      </c>
      <c r="E564" t="s">
        <v>97</v>
      </c>
      <c r="F564">
        <v>0.64216842697310317</v>
      </c>
      <c r="G564">
        <v>2657</v>
      </c>
      <c r="H564">
        <v>413754381</v>
      </c>
    </row>
    <row r="565" spans="1:8" hidden="1" x14ac:dyDescent="0.35">
      <c r="A565" t="s">
        <v>94</v>
      </c>
      <c r="B565" t="s">
        <v>100</v>
      </c>
      <c r="C565" t="s">
        <v>35</v>
      </c>
      <c r="D565" t="s">
        <v>34</v>
      </c>
      <c r="E565" t="s">
        <v>98</v>
      </c>
      <c r="F565">
        <v>0.8323134919685079</v>
      </c>
      <c r="G565">
        <v>3423</v>
      </c>
      <c r="H565">
        <v>411263308</v>
      </c>
    </row>
    <row r="566" spans="1:8" hidden="1" x14ac:dyDescent="0.35">
      <c r="A566" t="s">
        <v>94</v>
      </c>
      <c r="B566" t="s">
        <v>100</v>
      </c>
      <c r="C566" t="s">
        <v>99</v>
      </c>
      <c r="D566" t="s">
        <v>32</v>
      </c>
      <c r="E566" t="s">
        <v>95</v>
      </c>
      <c r="F566">
        <v>1.706415673445498</v>
      </c>
      <c r="G566">
        <v>7103</v>
      </c>
      <c r="H566">
        <v>416252623</v>
      </c>
    </row>
    <row r="567" spans="1:8" hidden="1" x14ac:dyDescent="0.35">
      <c r="A567" t="s">
        <v>94</v>
      </c>
      <c r="B567" t="s">
        <v>100</v>
      </c>
      <c r="C567" t="s">
        <v>99</v>
      </c>
      <c r="D567" t="s">
        <v>32</v>
      </c>
      <c r="E567" t="s">
        <v>96</v>
      </c>
      <c r="F567">
        <v>1.5272034542352551</v>
      </c>
      <c r="G567">
        <v>6314</v>
      </c>
      <c r="H567">
        <v>413435419</v>
      </c>
    </row>
    <row r="568" spans="1:8" hidden="1" x14ac:dyDescent="0.35">
      <c r="A568" t="s">
        <v>94</v>
      </c>
      <c r="B568" t="s">
        <v>100</v>
      </c>
      <c r="C568" t="s">
        <v>99</v>
      </c>
      <c r="D568" t="s">
        <v>32</v>
      </c>
      <c r="E568" t="s">
        <v>97</v>
      </c>
      <c r="F568">
        <v>1.4723711167181579</v>
      </c>
      <c r="G568">
        <v>6092</v>
      </c>
      <c r="H568">
        <v>413754381</v>
      </c>
    </row>
    <row r="569" spans="1:8" hidden="1" x14ac:dyDescent="0.35">
      <c r="A569" t="s">
        <v>94</v>
      </c>
      <c r="B569" t="s">
        <v>100</v>
      </c>
      <c r="C569" t="s">
        <v>99</v>
      </c>
      <c r="D569" t="s">
        <v>32</v>
      </c>
      <c r="E569" t="s">
        <v>98</v>
      </c>
      <c r="F569">
        <v>1.504632161350022</v>
      </c>
      <c r="G569">
        <v>6188</v>
      </c>
      <c r="H569">
        <v>411263308</v>
      </c>
    </row>
    <row r="570" spans="1:8" hidden="1" x14ac:dyDescent="0.35">
      <c r="A570" t="s">
        <v>94</v>
      </c>
      <c r="B570" t="s">
        <v>100</v>
      </c>
      <c r="C570" t="s">
        <v>99</v>
      </c>
      <c r="D570" t="s">
        <v>33</v>
      </c>
      <c r="E570" t="s">
        <v>95</v>
      </c>
      <c r="F570">
        <v>1.4762669735777261</v>
      </c>
      <c r="G570">
        <v>6145</v>
      </c>
      <c r="H570">
        <v>416252623</v>
      </c>
    </row>
    <row r="571" spans="1:8" hidden="1" x14ac:dyDescent="0.35">
      <c r="A571" t="s">
        <v>94</v>
      </c>
      <c r="B571" t="s">
        <v>100</v>
      </c>
      <c r="C571" t="s">
        <v>99</v>
      </c>
      <c r="D571" t="s">
        <v>33</v>
      </c>
      <c r="E571" t="s">
        <v>96</v>
      </c>
      <c r="F571">
        <v>1.2275194061203549</v>
      </c>
      <c r="G571">
        <v>5075</v>
      </c>
      <c r="H571">
        <v>413435419</v>
      </c>
    </row>
    <row r="572" spans="1:8" hidden="1" x14ac:dyDescent="0.35">
      <c r="A572" t="s">
        <v>94</v>
      </c>
      <c r="B572" t="s">
        <v>100</v>
      </c>
      <c r="C572" t="s">
        <v>99</v>
      </c>
      <c r="D572" t="s">
        <v>33</v>
      </c>
      <c r="E572" t="s">
        <v>97</v>
      </c>
      <c r="F572">
        <v>1.073342109216241</v>
      </c>
      <c r="G572">
        <v>4441</v>
      </c>
      <c r="H572">
        <v>413754381</v>
      </c>
    </row>
    <row r="573" spans="1:8" hidden="1" x14ac:dyDescent="0.35">
      <c r="A573" t="s">
        <v>94</v>
      </c>
      <c r="B573" t="s">
        <v>100</v>
      </c>
      <c r="C573" t="s">
        <v>99</v>
      </c>
      <c r="D573" t="s">
        <v>33</v>
      </c>
      <c r="E573" t="s">
        <v>98</v>
      </c>
      <c r="F573">
        <v>1.011517419394973</v>
      </c>
      <c r="G573">
        <v>4160</v>
      </c>
      <c r="H573">
        <v>411263308</v>
      </c>
    </row>
    <row r="574" spans="1:8" hidden="1" x14ac:dyDescent="0.35">
      <c r="A574" t="s">
        <v>94</v>
      </c>
      <c r="B574" t="s">
        <v>100</v>
      </c>
      <c r="C574" t="s">
        <v>99</v>
      </c>
      <c r="D574" t="s">
        <v>34</v>
      </c>
      <c r="E574" t="s">
        <v>95</v>
      </c>
      <c r="F574">
        <v>0.23014869986777239</v>
      </c>
      <c r="G574">
        <v>958</v>
      </c>
      <c r="H574">
        <v>416252623</v>
      </c>
    </row>
    <row r="575" spans="1:8" hidden="1" x14ac:dyDescent="0.35">
      <c r="A575" t="s">
        <v>94</v>
      </c>
      <c r="B575" t="s">
        <v>100</v>
      </c>
      <c r="C575" t="s">
        <v>99</v>
      </c>
      <c r="D575" t="s">
        <v>34</v>
      </c>
      <c r="E575" t="s">
        <v>96</v>
      </c>
      <c r="F575">
        <v>0.2996840481149004</v>
      </c>
      <c r="G575">
        <v>1239</v>
      </c>
      <c r="H575">
        <v>413435419</v>
      </c>
    </row>
    <row r="576" spans="1:8" hidden="1" x14ac:dyDescent="0.35">
      <c r="A576" t="s">
        <v>94</v>
      </c>
      <c r="B576" t="s">
        <v>100</v>
      </c>
      <c r="C576" t="s">
        <v>99</v>
      </c>
      <c r="D576" t="s">
        <v>34</v>
      </c>
      <c r="E576" t="s">
        <v>97</v>
      </c>
      <c r="F576">
        <v>0.39902900750191689</v>
      </c>
      <c r="G576">
        <v>1651</v>
      </c>
      <c r="H576">
        <v>413754381</v>
      </c>
    </row>
    <row r="577" spans="1:8" hidden="1" x14ac:dyDescent="0.35">
      <c r="A577" t="s">
        <v>94</v>
      </c>
      <c r="B577" t="s">
        <v>100</v>
      </c>
      <c r="C577" t="s">
        <v>99</v>
      </c>
      <c r="D577" t="s">
        <v>34</v>
      </c>
      <c r="E577" t="s">
        <v>98</v>
      </c>
      <c r="F577">
        <v>0.4931147419550494</v>
      </c>
      <c r="G577">
        <v>2028</v>
      </c>
      <c r="H577">
        <v>411263308</v>
      </c>
    </row>
    <row r="578" spans="1:8" hidden="1" x14ac:dyDescent="0.35">
      <c r="A578" t="s">
        <v>101</v>
      </c>
      <c r="B578" t="s">
        <v>15</v>
      </c>
      <c r="C578" t="s">
        <v>32</v>
      </c>
      <c r="D578" t="s">
        <v>32</v>
      </c>
      <c r="E578" t="s">
        <v>95</v>
      </c>
      <c r="F578">
        <v>0.50253917508654744</v>
      </c>
      <c r="G578">
        <v>262</v>
      </c>
      <c r="H578">
        <v>52135239</v>
      </c>
    </row>
    <row r="579" spans="1:8" hidden="1" x14ac:dyDescent="0.35">
      <c r="A579" t="s">
        <v>101</v>
      </c>
      <c r="B579" t="s">
        <v>15</v>
      </c>
      <c r="C579" t="s">
        <v>32</v>
      </c>
      <c r="D579" t="s">
        <v>32</v>
      </c>
      <c r="E579" t="s">
        <v>96</v>
      </c>
      <c r="F579">
        <v>0.47668747365674491</v>
      </c>
      <c r="G579">
        <v>247</v>
      </c>
      <c r="H579">
        <v>51815920</v>
      </c>
    </row>
    <row r="580" spans="1:8" hidden="1" x14ac:dyDescent="0.35">
      <c r="A580" t="s">
        <v>101</v>
      </c>
      <c r="B580" t="s">
        <v>15</v>
      </c>
      <c r="C580" t="s">
        <v>32</v>
      </c>
      <c r="D580" t="s">
        <v>32</v>
      </c>
      <c r="E580" t="s">
        <v>97</v>
      </c>
      <c r="F580">
        <v>0.42989262922501731</v>
      </c>
      <c r="G580">
        <v>228</v>
      </c>
      <c r="H580">
        <v>53036499</v>
      </c>
    </row>
    <row r="581" spans="1:8" hidden="1" x14ac:dyDescent="0.35">
      <c r="A581" t="s">
        <v>101</v>
      </c>
      <c r="B581" t="s">
        <v>15</v>
      </c>
      <c r="C581" t="s">
        <v>32</v>
      </c>
      <c r="D581" t="s">
        <v>32</v>
      </c>
      <c r="E581" t="s">
        <v>98</v>
      </c>
      <c r="F581">
        <v>0.52463644294005596</v>
      </c>
      <c r="G581">
        <v>287</v>
      </c>
      <c r="H581">
        <v>54704549</v>
      </c>
    </row>
    <row r="582" spans="1:8" hidden="1" x14ac:dyDescent="0.35">
      <c r="A582" t="s">
        <v>101</v>
      </c>
      <c r="B582" t="s">
        <v>15</v>
      </c>
      <c r="C582" t="s">
        <v>32</v>
      </c>
      <c r="D582" t="s">
        <v>33</v>
      </c>
      <c r="E582" t="s">
        <v>95</v>
      </c>
      <c r="F582">
        <v>0.41430710617822242</v>
      </c>
      <c r="G582">
        <v>216</v>
      </c>
      <c r="H582">
        <v>52135239</v>
      </c>
    </row>
    <row r="583" spans="1:8" hidden="1" x14ac:dyDescent="0.35">
      <c r="A583" t="s">
        <v>101</v>
      </c>
      <c r="B583" t="s">
        <v>15</v>
      </c>
      <c r="C583" t="s">
        <v>32</v>
      </c>
      <c r="D583" t="s">
        <v>33</v>
      </c>
      <c r="E583" t="s">
        <v>96</v>
      </c>
      <c r="F583">
        <v>0.37440230724456891</v>
      </c>
      <c r="G583">
        <v>194</v>
      </c>
      <c r="H583">
        <v>51815920</v>
      </c>
    </row>
    <row r="584" spans="1:8" hidden="1" x14ac:dyDescent="0.35">
      <c r="A584" t="s">
        <v>101</v>
      </c>
      <c r="B584" t="s">
        <v>15</v>
      </c>
      <c r="C584" t="s">
        <v>32</v>
      </c>
      <c r="D584" t="s">
        <v>33</v>
      </c>
      <c r="E584" t="s">
        <v>97</v>
      </c>
      <c r="F584">
        <v>0.28282409817435339</v>
      </c>
      <c r="G584">
        <v>150</v>
      </c>
      <c r="H584">
        <v>53036499</v>
      </c>
    </row>
    <row r="585" spans="1:8" hidden="1" x14ac:dyDescent="0.35">
      <c r="A585" t="s">
        <v>101</v>
      </c>
      <c r="B585" t="s">
        <v>15</v>
      </c>
      <c r="C585" t="s">
        <v>32</v>
      </c>
      <c r="D585" t="s">
        <v>33</v>
      </c>
      <c r="E585" t="s">
        <v>98</v>
      </c>
      <c r="F585">
        <v>0.3400082870621966</v>
      </c>
      <c r="G585">
        <v>186</v>
      </c>
      <c r="H585">
        <v>54704549</v>
      </c>
    </row>
    <row r="586" spans="1:8" hidden="1" x14ac:dyDescent="0.35">
      <c r="A586" t="s">
        <v>101</v>
      </c>
      <c r="B586" t="s">
        <v>15</v>
      </c>
      <c r="C586" t="s">
        <v>32</v>
      </c>
      <c r="D586" t="s">
        <v>34</v>
      </c>
      <c r="E586" t="s">
        <v>95</v>
      </c>
      <c r="F586">
        <v>8.8232068908325134E-2</v>
      </c>
      <c r="G586">
        <v>46</v>
      </c>
      <c r="H586">
        <v>52135239</v>
      </c>
    </row>
    <row r="587" spans="1:8" hidden="1" x14ac:dyDescent="0.35">
      <c r="A587" t="s">
        <v>101</v>
      </c>
      <c r="B587" t="s">
        <v>15</v>
      </c>
      <c r="C587" t="s">
        <v>32</v>
      </c>
      <c r="D587" t="s">
        <v>34</v>
      </c>
      <c r="E587" t="s">
        <v>96</v>
      </c>
      <c r="F587">
        <v>0.102285166412176</v>
      </c>
      <c r="G587">
        <v>53</v>
      </c>
      <c r="H587">
        <v>51815920</v>
      </c>
    </row>
    <row r="588" spans="1:8" hidden="1" x14ac:dyDescent="0.35">
      <c r="A588" t="s">
        <v>101</v>
      </c>
      <c r="B588" t="s">
        <v>15</v>
      </c>
      <c r="C588" t="s">
        <v>32</v>
      </c>
      <c r="D588" t="s">
        <v>34</v>
      </c>
      <c r="E588" t="s">
        <v>97</v>
      </c>
      <c r="F588">
        <v>0.14706853105066381</v>
      </c>
      <c r="G588">
        <v>78</v>
      </c>
      <c r="H588">
        <v>53036499</v>
      </c>
    </row>
    <row r="589" spans="1:8" hidden="1" x14ac:dyDescent="0.35">
      <c r="A589" t="s">
        <v>101</v>
      </c>
      <c r="B589" t="s">
        <v>15</v>
      </c>
      <c r="C589" t="s">
        <v>32</v>
      </c>
      <c r="D589" t="s">
        <v>34</v>
      </c>
      <c r="E589" t="s">
        <v>98</v>
      </c>
      <c r="F589">
        <v>0.18462815587785941</v>
      </c>
      <c r="G589">
        <v>101</v>
      </c>
      <c r="H589">
        <v>54704549</v>
      </c>
    </row>
    <row r="590" spans="1:8" hidden="1" x14ac:dyDescent="0.35">
      <c r="A590" t="s">
        <v>101</v>
      </c>
      <c r="B590" t="s">
        <v>15</v>
      </c>
      <c r="C590" t="s">
        <v>36</v>
      </c>
      <c r="D590" t="s">
        <v>32</v>
      </c>
      <c r="E590" t="s">
        <v>95</v>
      </c>
      <c r="F590">
        <v>4.6034122908691383E-2</v>
      </c>
      <c r="G590">
        <v>24</v>
      </c>
      <c r="H590">
        <v>52135239</v>
      </c>
    </row>
    <row r="591" spans="1:8" hidden="1" x14ac:dyDescent="0.35">
      <c r="A591" t="s">
        <v>101</v>
      </c>
      <c r="B591" t="s">
        <v>15</v>
      </c>
      <c r="C591" t="s">
        <v>36</v>
      </c>
      <c r="D591" t="s">
        <v>32</v>
      </c>
      <c r="E591" t="s">
        <v>96</v>
      </c>
      <c r="F591">
        <v>4.0528084804824463E-2</v>
      </c>
      <c r="G591">
        <v>21</v>
      </c>
      <c r="H591">
        <v>51815920</v>
      </c>
    </row>
    <row r="592" spans="1:8" hidden="1" x14ac:dyDescent="0.35">
      <c r="A592" t="s">
        <v>101</v>
      </c>
      <c r="B592" t="s">
        <v>15</v>
      </c>
      <c r="C592" t="s">
        <v>36</v>
      </c>
      <c r="D592" t="s">
        <v>32</v>
      </c>
      <c r="E592" t="s">
        <v>97</v>
      </c>
      <c r="F592">
        <v>3.9595373744409489E-2</v>
      </c>
      <c r="G592">
        <v>21</v>
      </c>
      <c r="H592">
        <v>53036499</v>
      </c>
    </row>
    <row r="593" spans="1:8" hidden="1" x14ac:dyDescent="0.35">
      <c r="A593" t="s">
        <v>101</v>
      </c>
      <c r="B593" t="s">
        <v>15</v>
      </c>
      <c r="C593" t="s">
        <v>36</v>
      </c>
      <c r="D593" t="s">
        <v>32</v>
      </c>
      <c r="E593" t="s">
        <v>98</v>
      </c>
      <c r="F593">
        <v>4.5700038583628567E-2</v>
      </c>
      <c r="G593">
        <v>25</v>
      </c>
      <c r="H593">
        <v>54704549</v>
      </c>
    </row>
    <row r="594" spans="1:8" hidden="1" x14ac:dyDescent="0.35">
      <c r="A594" t="s">
        <v>101</v>
      </c>
      <c r="B594" t="s">
        <v>15</v>
      </c>
      <c r="C594" t="s">
        <v>36</v>
      </c>
      <c r="D594" t="s">
        <v>33</v>
      </c>
      <c r="E594" t="s">
        <v>95</v>
      </c>
      <c r="F594">
        <v>4.0279857545104963E-2</v>
      </c>
      <c r="G594">
        <v>21</v>
      </c>
      <c r="H594">
        <v>52135239</v>
      </c>
    </row>
    <row r="595" spans="1:8" hidden="1" x14ac:dyDescent="0.35">
      <c r="A595" t="s">
        <v>101</v>
      </c>
      <c r="B595" t="s">
        <v>15</v>
      </c>
      <c r="C595" t="s">
        <v>36</v>
      </c>
      <c r="D595" t="s">
        <v>33</v>
      </c>
      <c r="E595" t="s">
        <v>96</v>
      </c>
      <c r="F595">
        <v>3.473835840413525E-2</v>
      </c>
      <c r="G595">
        <v>18</v>
      </c>
      <c r="H595">
        <v>51815920</v>
      </c>
    </row>
    <row r="596" spans="1:8" hidden="1" x14ac:dyDescent="0.35">
      <c r="A596" t="s">
        <v>101</v>
      </c>
      <c r="B596" t="s">
        <v>15</v>
      </c>
      <c r="C596" t="s">
        <v>36</v>
      </c>
      <c r="D596" t="s">
        <v>33</v>
      </c>
      <c r="E596" t="s">
        <v>97</v>
      </c>
      <c r="F596">
        <v>3.5824385768751438E-2</v>
      </c>
      <c r="G596">
        <v>19</v>
      </c>
      <c r="H596">
        <v>53036499</v>
      </c>
    </row>
    <row r="597" spans="1:8" hidden="1" x14ac:dyDescent="0.35">
      <c r="A597" t="s">
        <v>101</v>
      </c>
      <c r="B597" t="s">
        <v>15</v>
      </c>
      <c r="C597" t="s">
        <v>36</v>
      </c>
      <c r="D597" t="s">
        <v>33</v>
      </c>
      <c r="E597" t="s">
        <v>98</v>
      </c>
      <c r="F597">
        <v>3.6560030866902862E-2</v>
      </c>
      <c r="G597">
        <v>20</v>
      </c>
      <c r="H597">
        <v>54704549</v>
      </c>
    </row>
    <row r="598" spans="1:8" hidden="1" x14ac:dyDescent="0.35">
      <c r="A598" t="s">
        <v>101</v>
      </c>
      <c r="B598" t="s">
        <v>15</v>
      </c>
      <c r="C598" t="s">
        <v>36</v>
      </c>
      <c r="D598" t="s">
        <v>34</v>
      </c>
      <c r="E598" t="s">
        <v>95</v>
      </c>
      <c r="H598">
        <v>52135239</v>
      </c>
    </row>
    <row r="599" spans="1:8" hidden="1" x14ac:dyDescent="0.35">
      <c r="A599" t="s">
        <v>101</v>
      </c>
      <c r="B599" t="s">
        <v>15</v>
      </c>
      <c r="C599" t="s">
        <v>36</v>
      </c>
      <c r="D599" t="s">
        <v>34</v>
      </c>
      <c r="E599" t="s">
        <v>96</v>
      </c>
      <c r="H599">
        <v>51815920</v>
      </c>
    </row>
    <row r="600" spans="1:8" hidden="1" x14ac:dyDescent="0.35">
      <c r="A600" t="s">
        <v>101</v>
      </c>
      <c r="B600" t="s">
        <v>15</v>
      </c>
      <c r="C600" t="s">
        <v>36</v>
      </c>
      <c r="D600" t="s">
        <v>34</v>
      </c>
      <c r="E600" t="s">
        <v>97</v>
      </c>
      <c r="H600">
        <v>53036499</v>
      </c>
    </row>
    <row r="601" spans="1:8" hidden="1" x14ac:dyDescent="0.35">
      <c r="A601" t="s">
        <v>101</v>
      </c>
      <c r="B601" t="s">
        <v>15</v>
      </c>
      <c r="C601" t="s">
        <v>36</v>
      </c>
      <c r="D601" t="s">
        <v>34</v>
      </c>
      <c r="E601" t="s">
        <v>98</v>
      </c>
      <c r="H601">
        <v>54704549</v>
      </c>
    </row>
    <row r="602" spans="1:8" hidden="1" x14ac:dyDescent="0.35">
      <c r="A602" t="s">
        <v>101</v>
      </c>
      <c r="B602" t="s">
        <v>15</v>
      </c>
      <c r="C602" t="s">
        <v>35</v>
      </c>
      <c r="D602" t="s">
        <v>32</v>
      </c>
      <c r="E602" t="s">
        <v>95</v>
      </c>
      <c r="F602">
        <v>0.24743341063421609</v>
      </c>
      <c r="G602">
        <v>129</v>
      </c>
      <c r="H602">
        <v>52135239</v>
      </c>
    </row>
    <row r="603" spans="1:8" hidden="1" x14ac:dyDescent="0.35">
      <c r="A603" t="s">
        <v>101</v>
      </c>
      <c r="B603" t="s">
        <v>15</v>
      </c>
      <c r="C603" t="s">
        <v>35</v>
      </c>
      <c r="D603" t="s">
        <v>32</v>
      </c>
      <c r="E603" t="s">
        <v>96</v>
      </c>
      <c r="F603">
        <v>0.25860777923078471</v>
      </c>
      <c r="G603">
        <v>134</v>
      </c>
      <c r="H603">
        <v>51815920</v>
      </c>
    </row>
    <row r="604" spans="1:8" hidden="1" x14ac:dyDescent="0.35">
      <c r="A604" t="s">
        <v>101</v>
      </c>
      <c r="B604" t="s">
        <v>15</v>
      </c>
      <c r="C604" t="s">
        <v>35</v>
      </c>
      <c r="D604" t="s">
        <v>32</v>
      </c>
      <c r="E604" t="s">
        <v>97</v>
      </c>
      <c r="F604">
        <v>0.25077070038126009</v>
      </c>
      <c r="G604">
        <v>133</v>
      </c>
      <c r="H604">
        <v>53036499</v>
      </c>
    </row>
    <row r="605" spans="1:8" hidden="1" x14ac:dyDescent="0.35">
      <c r="A605" t="s">
        <v>101</v>
      </c>
      <c r="B605" t="s">
        <v>15</v>
      </c>
      <c r="C605" t="s">
        <v>35</v>
      </c>
      <c r="D605" t="s">
        <v>32</v>
      </c>
      <c r="E605" t="s">
        <v>98</v>
      </c>
      <c r="F605">
        <v>0.30893226082532921</v>
      </c>
      <c r="G605">
        <v>169</v>
      </c>
      <c r="H605">
        <v>54704549</v>
      </c>
    </row>
    <row r="606" spans="1:8" hidden="1" x14ac:dyDescent="0.35">
      <c r="A606" t="s">
        <v>101</v>
      </c>
      <c r="B606" t="s">
        <v>15</v>
      </c>
      <c r="C606" t="s">
        <v>35</v>
      </c>
      <c r="D606" t="s">
        <v>33</v>
      </c>
      <c r="E606" t="s">
        <v>95</v>
      </c>
      <c r="F606">
        <v>0.20331737618005361</v>
      </c>
      <c r="G606">
        <v>106</v>
      </c>
      <c r="H606">
        <v>52135239</v>
      </c>
    </row>
    <row r="607" spans="1:8" hidden="1" x14ac:dyDescent="0.35">
      <c r="A607" t="s">
        <v>101</v>
      </c>
      <c r="B607" t="s">
        <v>15</v>
      </c>
      <c r="C607" t="s">
        <v>35</v>
      </c>
      <c r="D607" t="s">
        <v>33</v>
      </c>
      <c r="E607" t="s">
        <v>96</v>
      </c>
      <c r="F607">
        <v>0.2026404240241223</v>
      </c>
      <c r="G607">
        <v>105</v>
      </c>
      <c r="H607">
        <v>51815920</v>
      </c>
    </row>
    <row r="608" spans="1:8" hidden="1" x14ac:dyDescent="0.35">
      <c r="A608" t="s">
        <v>101</v>
      </c>
      <c r="B608" t="s">
        <v>15</v>
      </c>
      <c r="C608" t="s">
        <v>35</v>
      </c>
      <c r="D608" t="s">
        <v>33</v>
      </c>
      <c r="E608" t="s">
        <v>97</v>
      </c>
      <c r="F608">
        <v>0.1564960009898089</v>
      </c>
      <c r="G608">
        <v>83</v>
      </c>
      <c r="H608">
        <v>53036499</v>
      </c>
    </row>
    <row r="609" spans="1:8" hidden="1" x14ac:dyDescent="0.35">
      <c r="A609" t="s">
        <v>101</v>
      </c>
      <c r="B609" t="s">
        <v>15</v>
      </c>
      <c r="C609" t="s">
        <v>35</v>
      </c>
      <c r="D609" t="s">
        <v>33</v>
      </c>
      <c r="E609" t="s">
        <v>98</v>
      </c>
      <c r="F609">
        <v>0.20290817131131089</v>
      </c>
      <c r="G609">
        <v>111</v>
      </c>
      <c r="H609">
        <v>54704549</v>
      </c>
    </row>
    <row r="610" spans="1:8" hidden="1" x14ac:dyDescent="0.35">
      <c r="A610" t="s">
        <v>101</v>
      </c>
      <c r="B610" t="s">
        <v>15</v>
      </c>
      <c r="C610" t="s">
        <v>35</v>
      </c>
      <c r="D610" t="s">
        <v>34</v>
      </c>
      <c r="E610" t="s">
        <v>95</v>
      </c>
      <c r="F610">
        <v>4.4116034454162567E-2</v>
      </c>
      <c r="G610">
        <v>23</v>
      </c>
      <c r="H610">
        <v>52135239</v>
      </c>
    </row>
    <row r="611" spans="1:8" hidden="1" x14ac:dyDescent="0.35">
      <c r="A611" t="s">
        <v>101</v>
      </c>
      <c r="B611" t="s">
        <v>15</v>
      </c>
      <c r="C611" t="s">
        <v>35</v>
      </c>
      <c r="D611" t="s">
        <v>34</v>
      </c>
      <c r="E611" t="s">
        <v>96</v>
      </c>
      <c r="F611">
        <v>5.5967355206662357E-2</v>
      </c>
      <c r="G611">
        <v>29</v>
      </c>
      <c r="H611">
        <v>51815920</v>
      </c>
    </row>
    <row r="612" spans="1:8" hidden="1" x14ac:dyDescent="0.35">
      <c r="A612" t="s">
        <v>101</v>
      </c>
      <c r="B612" t="s">
        <v>15</v>
      </c>
      <c r="C612" t="s">
        <v>35</v>
      </c>
      <c r="D612" t="s">
        <v>34</v>
      </c>
      <c r="E612" t="s">
        <v>97</v>
      </c>
      <c r="F612">
        <v>9.4274699391451167E-2</v>
      </c>
      <c r="G612">
        <v>50</v>
      </c>
      <c r="H612">
        <v>53036499</v>
      </c>
    </row>
    <row r="613" spans="1:8" hidden="1" x14ac:dyDescent="0.35">
      <c r="A613" t="s">
        <v>101</v>
      </c>
      <c r="B613" t="s">
        <v>15</v>
      </c>
      <c r="C613" t="s">
        <v>35</v>
      </c>
      <c r="D613" t="s">
        <v>34</v>
      </c>
      <c r="E613" t="s">
        <v>98</v>
      </c>
      <c r="F613">
        <v>0.1060240895140183</v>
      </c>
      <c r="G613">
        <v>58</v>
      </c>
      <c r="H613">
        <v>54704549</v>
      </c>
    </row>
    <row r="614" spans="1:8" hidden="1" x14ac:dyDescent="0.35">
      <c r="A614" t="s">
        <v>101</v>
      </c>
      <c r="B614" t="s">
        <v>15</v>
      </c>
      <c r="C614" t="s">
        <v>99</v>
      </c>
      <c r="D614" t="s">
        <v>32</v>
      </c>
      <c r="E614" t="s">
        <v>95</v>
      </c>
      <c r="F614">
        <v>0.20907164154364</v>
      </c>
      <c r="G614">
        <v>109</v>
      </c>
      <c r="H614">
        <v>52135239</v>
      </c>
    </row>
    <row r="615" spans="1:8" hidden="1" x14ac:dyDescent="0.35">
      <c r="A615" t="s">
        <v>101</v>
      </c>
      <c r="B615" t="s">
        <v>15</v>
      </c>
      <c r="C615" t="s">
        <v>99</v>
      </c>
      <c r="D615" t="s">
        <v>32</v>
      </c>
      <c r="E615" t="s">
        <v>96</v>
      </c>
      <c r="F615">
        <v>0.17755160962113581</v>
      </c>
      <c r="G615">
        <v>92</v>
      </c>
      <c r="H615">
        <v>51815920</v>
      </c>
    </row>
    <row r="616" spans="1:8" hidden="1" x14ac:dyDescent="0.35">
      <c r="A616" t="s">
        <v>101</v>
      </c>
      <c r="B616" t="s">
        <v>15</v>
      </c>
      <c r="C616" t="s">
        <v>99</v>
      </c>
      <c r="D616" t="s">
        <v>32</v>
      </c>
      <c r="E616" t="s">
        <v>97</v>
      </c>
      <c r="F616">
        <v>0.13952655509934769</v>
      </c>
      <c r="G616">
        <v>74</v>
      </c>
      <c r="H616">
        <v>53036499</v>
      </c>
    </row>
    <row r="617" spans="1:8" hidden="1" x14ac:dyDescent="0.35">
      <c r="A617" t="s">
        <v>101</v>
      </c>
      <c r="B617" t="s">
        <v>15</v>
      </c>
      <c r="C617" t="s">
        <v>99</v>
      </c>
      <c r="D617" t="s">
        <v>32</v>
      </c>
      <c r="E617" t="s">
        <v>98</v>
      </c>
      <c r="F617">
        <v>0.1700041435310983</v>
      </c>
      <c r="G617">
        <v>93</v>
      </c>
      <c r="H617">
        <v>54704549</v>
      </c>
    </row>
    <row r="618" spans="1:8" hidden="1" x14ac:dyDescent="0.35">
      <c r="A618" t="s">
        <v>101</v>
      </c>
      <c r="B618" t="s">
        <v>15</v>
      </c>
      <c r="C618" t="s">
        <v>99</v>
      </c>
      <c r="D618" t="s">
        <v>33</v>
      </c>
      <c r="E618" t="s">
        <v>95</v>
      </c>
      <c r="F618">
        <v>0.1707098724530639</v>
      </c>
      <c r="G618">
        <v>89</v>
      </c>
      <c r="H618">
        <v>52135239</v>
      </c>
    </row>
    <row r="619" spans="1:8" hidden="1" x14ac:dyDescent="0.35">
      <c r="A619" t="s">
        <v>101</v>
      </c>
      <c r="B619" t="s">
        <v>15</v>
      </c>
      <c r="C619" t="s">
        <v>99</v>
      </c>
      <c r="D619" t="s">
        <v>33</v>
      </c>
      <c r="E619" t="s">
        <v>96</v>
      </c>
      <c r="F619">
        <v>0.1370235248163113</v>
      </c>
      <c r="G619">
        <v>71</v>
      </c>
      <c r="H619">
        <v>51815920</v>
      </c>
    </row>
    <row r="620" spans="1:8" hidden="1" x14ac:dyDescent="0.35">
      <c r="A620" t="s">
        <v>101</v>
      </c>
      <c r="B620" t="s">
        <v>15</v>
      </c>
      <c r="C620" t="s">
        <v>99</v>
      </c>
      <c r="D620" t="s">
        <v>33</v>
      </c>
      <c r="E620" t="s">
        <v>97</v>
      </c>
      <c r="F620">
        <v>9.0503711415793123E-2</v>
      </c>
      <c r="G620">
        <v>48</v>
      </c>
      <c r="H620">
        <v>53036499</v>
      </c>
    </row>
    <row r="621" spans="1:8" hidden="1" x14ac:dyDescent="0.35">
      <c r="A621" t="s">
        <v>101</v>
      </c>
      <c r="B621" t="s">
        <v>15</v>
      </c>
      <c r="C621" t="s">
        <v>99</v>
      </c>
      <c r="D621" t="s">
        <v>33</v>
      </c>
      <c r="E621" t="s">
        <v>98</v>
      </c>
      <c r="F621">
        <v>0.1005400848839829</v>
      </c>
      <c r="G621">
        <v>55</v>
      </c>
      <c r="H621">
        <v>54704549</v>
      </c>
    </row>
    <row r="622" spans="1:8" hidden="1" x14ac:dyDescent="0.35">
      <c r="A622" t="s">
        <v>101</v>
      </c>
      <c r="B622" t="s">
        <v>15</v>
      </c>
      <c r="C622" t="s">
        <v>99</v>
      </c>
      <c r="D622" t="s">
        <v>34</v>
      </c>
      <c r="E622" t="s">
        <v>95</v>
      </c>
      <c r="F622">
        <v>3.8361769090576148E-2</v>
      </c>
      <c r="G622">
        <v>20</v>
      </c>
      <c r="H622">
        <v>52135239</v>
      </c>
    </row>
    <row r="623" spans="1:8" hidden="1" x14ac:dyDescent="0.35">
      <c r="A623" t="s">
        <v>101</v>
      </c>
      <c r="B623" t="s">
        <v>15</v>
      </c>
      <c r="C623" t="s">
        <v>99</v>
      </c>
      <c r="D623" t="s">
        <v>34</v>
      </c>
      <c r="E623" t="s">
        <v>96</v>
      </c>
      <c r="F623">
        <v>4.0528084804824463E-2</v>
      </c>
      <c r="G623">
        <v>21</v>
      </c>
      <c r="H623">
        <v>51815920</v>
      </c>
    </row>
    <row r="624" spans="1:8" hidden="1" x14ac:dyDescent="0.35">
      <c r="A624" t="s">
        <v>101</v>
      </c>
      <c r="B624" t="s">
        <v>15</v>
      </c>
      <c r="C624" t="s">
        <v>99</v>
      </c>
      <c r="D624" t="s">
        <v>34</v>
      </c>
      <c r="E624" t="s">
        <v>97</v>
      </c>
      <c r="F624">
        <v>4.9022843683554612E-2</v>
      </c>
      <c r="G624">
        <v>26</v>
      </c>
      <c r="H624">
        <v>53036499</v>
      </c>
    </row>
    <row r="625" spans="1:8" hidden="1" x14ac:dyDescent="0.35">
      <c r="A625" t="s">
        <v>101</v>
      </c>
      <c r="B625" t="s">
        <v>15</v>
      </c>
      <c r="C625" t="s">
        <v>99</v>
      </c>
      <c r="D625" t="s">
        <v>34</v>
      </c>
      <c r="E625" t="s">
        <v>98</v>
      </c>
      <c r="F625">
        <v>6.946405864711544E-2</v>
      </c>
      <c r="G625">
        <v>38</v>
      </c>
      <c r="H625">
        <v>54704549</v>
      </c>
    </row>
    <row r="626" spans="1:8" hidden="1" x14ac:dyDescent="0.35">
      <c r="A626" t="s">
        <v>101</v>
      </c>
      <c r="B626" t="s">
        <v>16</v>
      </c>
      <c r="C626" t="s">
        <v>32</v>
      </c>
      <c r="D626" t="s">
        <v>32</v>
      </c>
      <c r="E626" t="s">
        <v>95</v>
      </c>
      <c r="F626">
        <v>4.0803908920672516</v>
      </c>
      <c r="G626">
        <v>261</v>
      </c>
      <c r="H626">
        <v>6396446</v>
      </c>
    </row>
    <row r="627" spans="1:8" hidden="1" x14ac:dyDescent="0.35">
      <c r="A627" t="s">
        <v>101</v>
      </c>
      <c r="B627" t="s">
        <v>16</v>
      </c>
      <c r="C627" t="s">
        <v>32</v>
      </c>
      <c r="D627" t="s">
        <v>32</v>
      </c>
      <c r="E627" t="s">
        <v>96</v>
      </c>
      <c r="F627">
        <v>4.194102427261603</v>
      </c>
      <c r="G627">
        <v>265</v>
      </c>
      <c r="H627">
        <v>6318396</v>
      </c>
    </row>
    <row r="628" spans="1:8" hidden="1" x14ac:dyDescent="0.35">
      <c r="A628" t="s">
        <v>101</v>
      </c>
      <c r="B628" t="s">
        <v>16</v>
      </c>
      <c r="C628" t="s">
        <v>32</v>
      </c>
      <c r="D628" t="s">
        <v>32</v>
      </c>
      <c r="E628" t="s">
        <v>97</v>
      </c>
      <c r="F628">
        <v>3.6653638868779139</v>
      </c>
      <c r="G628">
        <v>221</v>
      </c>
      <c r="H628">
        <v>6029415</v>
      </c>
    </row>
    <row r="629" spans="1:8" hidden="1" x14ac:dyDescent="0.35">
      <c r="A629" t="s">
        <v>101</v>
      </c>
      <c r="B629" t="s">
        <v>16</v>
      </c>
      <c r="C629" t="s">
        <v>32</v>
      </c>
      <c r="D629" t="s">
        <v>32</v>
      </c>
      <c r="E629" t="s">
        <v>98</v>
      </c>
      <c r="F629">
        <v>3.8295293629163898</v>
      </c>
      <c r="G629">
        <v>222</v>
      </c>
      <c r="H629">
        <v>5797057</v>
      </c>
    </row>
    <row r="630" spans="1:8" hidden="1" x14ac:dyDescent="0.35">
      <c r="A630" t="s">
        <v>101</v>
      </c>
      <c r="B630" t="s">
        <v>16</v>
      </c>
      <c r="C630" t="s">
        <v>32</v>
      </c>
      <c r="D630" t="s">
        <v>33</v>
      </c>
      <c r="E630" t="s">
        <v>95</v>
      </c>
      <c r="F630">
        <v>3.3925089025999751</v>
      </c>
      <c r="G630">
        <v>217</v>
      </c>
      <c r="H630">
        <v>6396446</v>
      </c>
    </row>
    <row r="631" spans="1:8" hidden="1" x14ac:dyDescent="0.35">
      <c r="A631" t="s">
        <v>101</v>
      </c>
      <c r="B631" t="s">
        <v>16</v>
      </c>
      <c r="C631" t="s">
        <v>32</v>
      </c>
      <c r="D631" t="s">
        <v>33</v>
      </c>
      <c r="E631" t="s">
        <v>96</v>
      </c>
      <c r="F631">
        <v>3.276147933747743</v>
      </c>
      <c r="G631">
        <v>207</v>
      </c>
      <c r="H631">
        <v>6318396</v>
      </c>
    </row>
    <row r="632" spans="1:8" hidden="1" x14ac:dyDescent="0.35">
      <c r="A632" t="s">
        <v>101</v>
      </c>
      <c r="B632" t="s">
        <v>16</v>
      </c>
      <c r="C632" t="s">
        <v>32</v>
      </c>
      <c r="D632" t="s">
        <v>33</v>
      </c>
      <c r="E632" t="s">
        <v>97</v>
      </c>
      <c r="F632">
        <v>2.637071755717594</v>
      </c>
      <c r="G632">
        <v>159</v>
      </c>
      <c r="H632">
        <v>6029415</v>
      </c>
    </row>
    <row r="633" spans="1:8" hidden="1" x14ac:dyDescent="0.35">
      <c r="A633" t="s">
        <v>101</v>
      </c>
      <c r="B633" t="s">
        <v>16</v>
      </c>
      <c r="C633" t="s">
        <v>32</v>
      </c>
      <c r="D633" t="s">
        <v>33</v>
      </c>
      <c r="E633" t="s">
        <v>98</v>
      </c>
      <c r="F633">
        <v>2.43226864941987</v>
      </c>
      <c r="G633">
        <v>141</v>
      </c>
      <c r="H633">
        <v>5797057</v>
      </c>
    </row>
    <row r="634" spans="1:8" hidden="1" x14ac:dyDescent="0.35">
      <c r="A634" t="s">
        <v>101</v>
      </c>
      <c r="B634" t="s">
        <v>16</v>
      </c>
      <c r="C634" t="s">
        <v>32</v>
      </c>
      <c r="D634" t="s">
        <v>34</v>
      </c>
      <c r="E634" t="s">
        <v>95</v>
      </c>
      <c r="F634">
        <v>0.68788198946727608</v>
      </c>
      <c r="G634">
        <v>44</v>
      </c>
      <c r="H634">
        <v>6396446</v>
      </c>
    </row>
    <row r="635" spans="1:8" hidden="1" x14ac:dyDescent="0.35">
      <c r="A635" t="s">
        <v>101</v>
      </c>
      <c r="B635" t="s">
        <v>16</v>
      </c>
      <c r="C635" t="s">
        <v>32</v>
      </c>
      <c r="D635" t="s">
        <v>34</v>
      </c>
      <c r="E635" t="s">
        <v>96</v>
      </c>
      <c r="F635">
        <v>0.91795449351386016</v>
      </c>
      <c r="G635">
        <v>58</v>
      </c>
      <c r="H635">
        <v>6318396</v>
      </c>
    </row>
    <row r="636" spans="1:8" hidden="1" x14ac:dyDescent="0.35">
      <c r="A636" t="s">
        <v>101</v>
      </c>
      <c r="B636" t="s">
        <v>16</v>
      </c>
      <c r="C636" t="s">
        <v>32</v>
      </c>
      <c r="D636" t="s">
        <v>34</v>
      </c>
      <c r="E636" t="s">
        <v>97</v>
      </c>
      <c r="F636">
        <v>1.0282921311603199</v>
      </c>
      <c r="G636">
        <v>62</v>
      </c>
      <c r="H636">
        <v>6029415</v>
      </c>
    </row>
    <row r="637" spans="1:8" hidden="1" x14ac:dyDescent="0.35">
      <c r="A637" t="s">
        <v>101</v>
      </c>
      <c r="B637" t="s">
        <v>16</v>
      </c>
      <c r="C637" t="s">
        <v>32</v>
      </c>
      <c r="D637" t="s">
        <v>34</v>
      </c>
      <c r="E637" t="s">
        <v>98</v>
      </c>
      <c r="F637">
        <v>1.3972607134965209</v>
      </c>
      <c r="G637">
        <v>81</v>
      </c>
      <c r="H637">
        <v>5797057</v>
      </c>
    </row>
    <row r="638" spans="1:8" hidden="1" x14ac:dyDescent="0.35">
      <c r="A638" t="s">
        <v>101</v>
      </c>
      <c r="B638" t="s">
        <v>16</v>
      </c>
      <c r="C638" t="s">
        <v>36</v>
      </c>
      <c r="D638" t="s">
        <v>32</v>
      </c>
      <c r="E638" t="s">
        <v>95</v>
      </c>
      <c r="F638">
        <v>0.34394099473363798</v>
      </c>
      <c r="G638">
        <v>22</v>
      </c>
      <c r="H638">
        <v>6396446</v>
      </c>
    </row>
    <row r="639" spans="1:8" hidden="1" x14ac:dyDescent="0.35">
      <c r="A639" t="s">
        <v>101</v>
      </c>
      <c r="B639" t="s">
        <v>16</v>
      </c>
      <c r="C639" t="s">
        <v>36</v>
      </c>
      <c r="D639" t="s">
        <v>32</v>
      </c>
      <c r="E639" t="s">
        <v>96</v>
      </c>
      <c r="F639">
        <v>0.49063084998154588</v>
      </c>
      <c r="G639">
        <v>31</v>
      </c>
      <c r="H639">
        <v>6318396</v>
      </c>
    </row>
    <row r="640" spans="1:8" hidden="1" x14ac:dyDescent="0.35">
      <c r="A640" t="s">
        <v>101</v>
      </c>
      <c r="B640" t="s">
        <v>16</v>
      </c>
      <c r="C640" t="s">
        <v>36</v>
      </c>
      <c r="D640" t="s">
        <v>32</v>
      </c>
      <c r="E640" t="s">
        <v>97</v>
      </c>
      <c r="F640">
        <v>0.36487785299237158</v>
      </c>
      <c r="G640">
        <v>22</v>
      </c>
      <c r="H640">
        <v>6029415</v>
      </c>
    </row>
    <row r="641" spans="1:8" hidden="1" x14ac:dyDescent="0.35">
      <c r="A641" t="s">
        <v>101</v>
      </c>
      <c r="B641" t="s">
        <v>16</v>
      </c>
      <c r="C641" t="s">
        <v>36</v>
      </c>
      <c r="D641" t="s">
        <v>32</v>
      </c>
      <c r="E641" t="s">
        <v>98</v>
      </c>
      <c r="F641">
        <v>0.39675304210395029</v>
      </c>
      <c r="G641">
        <v>23</v>
      </c>
      <c r="H641">
        <v>5797057</v>
      </c>
    </row>
    <row r="642" spans="1:8" hidden="1" x14ac:dyDescent="0.35">
      <c r="A642" t="s">
        <v>101</v>
      </c>
      <c r="B642" t="s">
        <v>16</v>
      </c>
      <c r="C642" t="s">
        <v>36</v>
      </c>
      <c r="D642" t="s">
        <v>33</v>
      </c>
      <c r="E642" t="s">
        <v>95</v>
      </c>
      <c r="F642">
        <v>0.29703994999723288</v>
      </c>
      <c r="G642">
        <v>19</v>
      </c>
      <c r="H642">
        <v>6396446</v>
      </c>
    </row>
    <row r="643" spans="1:8" hidden="1" x14ac:dyDescent="0.35">
      <c r="A643" t="s">
        <v>101</v>
      </c>
      <c r="B643" t="s">
        <v>16</v>
      </c>
      <c r="C643" t="s">
        <v>36</v>
      </c>
      <c r="D643" t="s">
        <v>33</v>
      </c>
      <c r="E643" t="s">
        <v>96</v>
      </c>
      <c r="F643">
        <v>0.4114968419200063</v>
      </c>
      <c r="G643">
        <v>26</v>
      </c>
      <c r="H643">
        <v>6318396</v>
      </c>
    </row>
    <row r="644" spans="1:8" hidden="1" x14ac:dyDescent="0.35">
      <c r="A644" t="s">
        <v>101</v>
      </c>
      <c r="B644" t="s">
        <v>16</v>
      </c>
      <c r="C644" t="s">
        <v>36</v>
      </c>
      <c r="D644" t="s">
        <v>33</v>
      </c>
      <c r="E644" t="s">
        <v>97</v>
      </c>
      <c r="F644">
        <v>0.24878035431298059</v>
      </c>
      <c r="G644">
        <v>15</v>
      </c>
      <c r="H644">
        <v>6029415</v>
      </c>
    </row>
    <row r="645" spans="1:8" hidden="1" x14ac:dyDescent="0.35">
      <c r="A645" t="s">
        <v>101</v>
      </c>
      <c r="B645" t="s">
        <v>16</v>
      </c>
      <c r="C645" t="s">
        <v>36</v>
      </c>
      <c r="D645" t="s">
        <v>33</v>
      </c>
      <c r="E645" t="s">
        <v>98</v>
      </c>
      <c r="F645">
        <v>0.36225277757317198</v>
      </c>
      <c r="G645">
        <v>21</v>
      </c>
      <c r="H645">
        <v>5797057</v>
      </c>
    </row>
    <row r="646" spans="1:8" hidden="1" x14ac:dyDescent="0.35">
      <c r="A646" t="s">
        <v>101</v>
      </c>
      <c r="B646" t="s">
        <v>16</v>
      </c>
      <c r="C646" t="s">
        <v>36</v>
      </c>
      <c r="D646" t="s">
        <v>34</v>
      </c>
      <c r="E646" t="s">
        <v>95</v>
      </c>
      <c r="H646">
        <v>6396446</v>
      </c>
    </row>
    <row r="647" spans="1:8" hidden="1" x14ac:dyDescent="0.35">
      <c r="A647" t="s">
        <v>101</v>
      </c>
      <c r="B647" t="s">
        <v>16</v>
      </c>
      <c r="C647" t="s">
        <v>36</v>
      </c>
      <c r="D647" t="s">
        <v>34</v>
      </c>
      <c r="E647" t="s">
        <v>96</v>
      </c>
      <c r="H647">
        <v>6318396</v>
      </c>
    </row>
    <row r="648" spans="1:8" hidden="1" x14ac:dyDescent="0.35">
      <c r="A648" t="s">
        <v>101</v>
      </c>
      <c r="B648" t="s">
        <v>16</v>
      </c>
      <c r="C648" t="s">
        <v>36</v>
      </c>
      <c r="D648" t="s">
        <v>34</v>
      </c>
      <c r="E648" t="s">
        <v>97</v>
      </c>
      <c r="H648">
        <v>6029415</v>
      </c>
    </row>
    <row r="649" spans="1:8" hidden="1" x14ac:dyDescent="0.35">
      <c r="A649" t="s">
        <v>101</v>
      </c>
      <c r="B649" t="s">
        <v>16</v>
      </c>
      <c r="C649" t="s">
        <v>36</v>
      </c>
      <c r="D649" t="s">
        <v>34</v>
      </c>
      <c r="E649" t="s">
        <v>98</v>
      </c>
      <c r="H649">
        <v>5797057</v>
      </c>
    </row>
    <row r="650" spans="1:8" hidden="1" x14ac:dyDescent="0.35">
      <c r="A650" t="s">
        <v>101</v>
      </c>
      <c r="B650" t="s">
        <v>16</v>
      </c>
      <c r="C650" t="s">
        <v>35</v>
      </c>
      <c r="D650" t="s">
        <v>32</v>
      </c>
      <c r="E650" t="s">
        <v>95</v>
      </c>
      <c r="F650">
        <v>2.2668838289262512</v>
      </c>
      <c r="G650">
        <v>145</v>
      </c>
      <c r="H650">
        <v>6396446</v>
      </c>
    </row>
    <row r="651" spans="1:8" hidden="1" x14ac:dyDescent="0.35">
      <c r="A651" t="s">
        <v>101</v>
      </c>
      <c r="B651" t="s">
        <v>16</v>
      </c>
      <c r="C651" t="s">
        <v>35</v>
      </c>
      <c r="D651" t="s">
        <v>32</v>
      </c>
      <c r="E651" t="s">
        <v>96</v>
      </c>
      <c r="F651">
        <v>2.4215006466831142</v>
      </c>
      <c r="G651">
        <v>153</v>
      </c>
      <c r="H651">
        <v>6318396</v>
      </c>
    </row>
    <row r="652" spans="1:8" hidden="1" x14ac:dyDescent="0.35">
      <c r="A652" t="s">
        <v>101</v>
      </c>
      <c r="B652" t="s">
        <v>16</v>
      </c>
      <c r="C652" t="s">
        <v>35</v>
      </c>
      <c r="D652" t="s">
        <v>32</v>
      </c>
      <c r="E652" t="s">
        <v>97</v>
      </c>
      <c r="F652">
        <v>1.9404867636412491</v>
      </c>
      <c r="G652">
        <v>117</v>
      </c>
      <c r="H652">
        <v>6029415</v>
      </c>
    </row>
    <row r="653" spans="1:8" hidden="1" x14ac:dyDescent="0.35">
      <c r="A653" t="s">
        <v>101</v>
      </c>
      <c r="B653" t="s">
        <v>16</v>
      </c>
      <c r="C653" t="s">
        <v>35</v>
      </c>
      <c r="D653" t="s">
        <v>32</v>
      </c>
      <c r="E653" t="s">
        <v>98</v>
      </c>
      <c r="F653">
        <v>2.1217662686428649</v>
      </c>
      <c r="G653">
        <v>123</v>
      </c>
      <c r="H653">
        <v>5797057</v>
      </c>
    </row>
    <row r="654" spans="1:8" hidden="1" x14ac:dyDescent="0.35">
      <c r="A654" t="s">
        <v>101</v>
      </c>
      <c r="B654" t="s">
        <v>16</v>
      </c>
      <c r="C654" t="s">
        <v>35</v>
      </c>
      <c r="D654" t="s">
        <v>33</v>
      </c>
      <c r="E654" t="s">
        <v>95</v>
      </c>
      <c r="F654">
        <v>1.860408107877406</v>
      </c>
      <c r="G654">
        <v>119</v>
      </c>
      <c r="H654">
        <v>6396446</v>
      </c>
    </row>
    <row r="655" spans="1:8" hidden="1" x14ac:dyDescent="0.35">
      <c r="A655" t="s">
        <v>101</v>
      </c>
      <c r="B655" t="s">
        <v>16</v>
      </c>
      <c r="C655" t="s">
        <v>35</v>
      </c>
      <c r="D655" t="s">
        <v>33</v>
      </c>
      <c r="E655" t="s">
        <v>96</v>
      </c>
      <c r="F655">
        <v>1.91504299508926</v>
      </c>
      <c r="G655">
        <v>121</v>
      </c>
      <c r="H655">
        <v>6318396</v>
      </c>
    </row>
    <row r="656" spans="1:8" hidden="1" x14ac:dyDescent="0.35">
      <c r="A656" t="s">
        <v>101</v>
      </c>
      <c r="B656" t="s">
        <v>16</v>
      </c>
      <c r="C656" t="s">
        <v>35</v>
      </c>
      <c r="D656" t="s">
        <v>33</v>
      </c>
      <c r="E656" t="s">
        <v>97</v>
      </c>
      <c r="F656">
        <v>1.4595114119694861</v>
      </c>
      <c r="G656">
        <v>88</v>
      </c>
      <c r="H656">
        <v>6029415</v>
      </c>
    </row>
    <row r="657" spans="1:8" hidden="1" x14ac:dyDescent="0.35">
      <c r="A657" t="s">
        <v>101</v>
      </c>
      <c r="B657" t="s">
        <v>16</v>
      </c>
      <c r="C657" t="s">
        <v>35</v>
      </c>
      <c r="D657" t="s">
        <v>33</v>
      </c>
      <c r="E657" t="s">
        <v>98</v>
      </c>
      <c r="F657">
        <v>1.328260184434964</v>
      </c>
      <c r="G657">
        <v>77</v>
      </c>
      <c r="H657">
        <v>5797057</v>
      </c>
    </row>
    <row r="658" spans="1:8" hidden="1" x14ac:dyDescent="0.35">
      <c r="A658" t="s">
        <v>101</v>
      </c>
      <c r="B658" t="s">
        <v>16</v>
      </c>
      <c r="C658" t="s">
        <v>35</v>
      </c>
      <c r="D658" t="s">
        <v>34</v>
      </c>
      <c r="E658" t="s">
        <v>95</v>
      </c>
      <c r="F658">
        <v>0.40647572104884488</v>
      </c>
      <c r="G658">
        <v>26</v>
      </c>
      <c r="H658">
        <v>6396446</v>
      </c>
    </row>
    <row r="659" spans="1:8" hidden="1" x14ac:dyDescent="0.35">
      <c r="A659" t="s">
        <v>101</v>
      </c>
      <c r="B659" t="s">
        <v>16</v>
      </c>
      <c r="C659" t="s">
        <v>35</v>
      </c>
      <c r="D659" t="s">
        <v>34</v>
      </c>
      <c r="E659" t="s">
        <v>96</v>
      </c>
      <c r="F659">
        <v>0.50645765159385392</v>
      </c>
      <c r="G659">
        <v>32</v>
      </c>
      <c r="H659">
        <v>6318396</v>
      </c>
    </row>
    <row r="660" spans="1:8" hidden="1" x14ac:dyDescent="0.35">
      <c r="A660" t="s">
        <v>101</v>
      </c>
      <c r="B660" t="s">
        <v>16</v>
      </c>
      <c r="C660" t="s">
        <v>35</v>
      </c>
      <c r="D660" t="s">
        <v>34</v>
      </c>
      <c r="E660" t="s">
        <v>97</v>
      </c>
      <c r="F660">
        <v>0.48097535167176247</v>
      </c>
      <c r="G660">
        <v>29</v>
      </c>
      <c r="H660">
        <v>6029415</v>
      </c>
    </row>
    <row r="661" spans="1:8" hidden="1" x14ac:dyDescent="0.35">
      <c r="A661" t="s">
        <v>101</v>
      </c>
      <c r="B661" t="s">
        <v>16</v>
      </c>
      <c r="C661" t="s">
        <v>35</v>
      </c>
      <c r="D661" t="s">
        <v>34</v>
      </c>
      <c r="E661" t="s">
        <v>98</v>
      </c>
      <c r="F661">
        <v>0.79350608420790059</v>
      </c>
      <c r="G661">
        <v>46</v>
      </c>
      <c r="H661">
        <v>5797057</v>
      </c>
    </row>
    <row r="662" spans="1:8" hidden="1" x14ac:dyDescent="0.35">
      <c r="A662" t="s">
        <v>101</v>
      </c>
      <c r="B662" t="s">
        <v>16</v>
      </c>
      <c r="C662" t="s">
        <v>99</v>
      </c>
      <c r="D662" t="s">
        <v>32</v>
      </c>
      <c r="E662" t="s">
        <v>95</v>
      </c>
      <c r="F662">
        <v>1.469566068407363</v>
      </c>
      <c r="G662">
        <v>94</v>
      </c>
      <c r="H662">
        <v>6396446</v>
      </c>
    </row>
    <row r="663" spans="1:8" hidden="1" x14ac:dyDescent="0.35">
      <c r="A663" t="s">
        <v>101</v>
      </c>
      <c r="B663" t="s">
        <v>16</v>
      </c>
      <c r="C663" t="s">
        <v>99</v>
      </c>
      <c r="D663" t="s">
        <v>32</v>
      </c>
      <c r="E663" t="s">
        <v>96</v>
      </c>
      <c r="F663">
        <v>1.2819709305969429</v>
      </c>
      <c r="G663">
        <v>81</v>
      </c>
      <c r="H663">
        <v>6318396</v>
      </c>
    </row>
    <row r="664" spans="1:8" hidden="1" x14ac:dyDescent="0.35">
      <c r="A664" t="s">
        <v>101</v>
      </c>
      <c r="B664" t="s">
        <v>16</v>
      </c>
      <c r="C664" t="s">
        <v>99</v>
      </c>
      <c r="D664" t="s">
        <v>32</v>
      </c>
      <c r="E664" t="s">
        <v>97</v>
      </c>
      <c r="F664">
        <v>1.359999270244294</v>
      </c>
      <c r="G664">
        <v>82</v>
      </c>
      <c r="H664">
        <v>6029415</v>
      </c>
    </row>
    <row r="665" spans="1:8" hidden="1" x14ac:dyDescent="0.35">
      <c r="A665" t="s">
        <v>101</v>
      </c>
      <c r="B665" t="s">
        <v>16</v>
      </c>
      <c r="C665" t="s">
        <v>99</v>
      </c>
      <c r="D665" t="s">
        <v>32</v>
      </c>
      <c r="E665" t="s">
        <v>98</v>
      </c>
      <c r="F665">
        <v>1.3110100521695749</v>
      </c>
      <c r="G665">
        <v>76</v>
      </c>
      <c r="H665">
        <v>5797057</v>
      </c>
    </row>
    <row r="666" spans="1:8" hidden="1" x14ac:dyDescent="0.35">
      <c r="A666" t="s">
        <v>101</v>
      </c>
      <c r="B666" t="s">
        <v>16</v>
      </c>
      <c r="C666" t="s">
        <v>99</v>
      </c>
      <c r="D666" t="s">
        <v>33</v>
      </c>
      <c r="E666" t="s">
        <v>95</v>
      </c>
      <c r="F666">
        <v>1.2350608447253371</v>
      </c>
      <c r="G666">
        <v>79</v>
      </c>
      <c r="H666">
        <v>6396446</v>
      </c>
    </row>
    <row r="667" spans="1:8" hidden="1" x14ac:dyDescent="0.35">
      <c r="A667" t="s">
        <v>101</v>
      </c>
      <c r="B667" t="s">
        <v>16</v>
      </c>
      <c r="C667" t="s">
        <v>99</v>
      </c>
      <c r="D667" t="s">
        <v>33</v>
      </c>
      <c r="E667" t="s">
        <v>96</v>
      </c>
      <c r="F667">
        <v>0.94960809673847613</v>
      </c>
      <c r="G667">
        <v>60</v>
      </c>
      <c r="H667">
        <v>6318396</v>
      </c>
    </row>
    <row r="668" spans="1:8" hidden="1" x14ac:dyDescent="0.35">
      <c r="A668" t="s">
        <v>101</v>
      </c>
      <c r="B668" t="s">
        <v>16</v>
      </c>
      <c r="C668" t="s">
        <v>99</v>
      </c>
      <c r="D668" t="s">
        <v>33</v>
      </c>
      <c r="E668" t="s">
        <v>97</v>
      </c>
      <c r="F668">
        <v>0.92877998943512752</v>
      </c>
      <c r="G668">
        <v>56</v>
      </c>
      <c r="H668">
        <v>6029415</v>
      </c>
    </row>
    <row r="669" spans="1:8" hidden="1" x14ac:dyDescent="0.35">
      <c r="A669" t="s">
        <v>101</v>
      </c>
      <c r="B669" t="s">
        <v>16</v>
      </c>
      <c r="C669" t="s">
        <v>99</v>
      </c>
      <c r="D669" t="s">
        <v>33</v>
      </c>
      <c r="E669" t="s">
        <v>98</v>
      </c>
      <c r="F669">
        <v>0.74175568741173326</v>
      </c>
      <c r="G669">
        <v>43</v>
      </c>
      <c r="H669">
        <v>5797057</v>
      </c>
    </row>
    <row r="670" spans="1:8" hidden="1" x14ac:dyDescent="0.35">
      <c r="A670" t="s">
        <v>101</v>
      </c>
      <c r="B670" t="s">
        <v>16</v>
      </c>
      <c r="C670" t="s">
        <v>99</v>
      </c>
      <c r="D670" t="s">
        <v>34</v>
      </c>
      <c r="E670" t="s">
        <v>95</v>
      </c>
      <c r="F670">
        <v>0.23450522368202589</v>
      </c>
      <c r="G670">
        <v>15</v>
      </c>
      <c r="H670">
        <v>6396446</v>
      </c>
    </row>
    <row r="671" spans="1:8" hidden="1" x14ac:dyDescent="0.35">
      <c r="A671" t="s">
        <v>101</v>
      </c>
      <c r="B671" t="s">
        <v>16</v>
      </c>
      <c r="C671" t="s">
        <v>99</v>
      </c>
      <c r="D671" t="s">
        <v>34</v>
      </c>
      <c r="E671" t="s">
        <v>96</v>
      </c>
      <c r="F671">
        <v>0.3323628338584666</v>
      </c>
      <c r="G671">
        <v>21</v>
      </c>
      <c r="H671">
        <v>6318396</v>
      </c>
    </row>
    <row r="672" spans="1:8" hidden="1" x14ac:dyDescent="0.35">
      <c r="A672" t="s">
        <v>101</v>
      </c>
      <c r="B672" t="s">
        <v>16</v>
      </c>
      <c r="C672" t="s">
        <v>99</v>
      </c>
      <c r="D672" t="s">
        <v>34</v>
      </c>
      <c r="E672" t="s">
        <v>97</v>
      </c>
      <c r="F672">
        <v>0.43121928080916638</v>
      </c>
      <c r="G672">
        <v>26</v>
      </c>
      <c r="H672">
        <v>6029415</v>
      </c>
    </row>
    <row r="673" spans="1:8" hidden="1" x14ac:dyDescent="0.35">
      <c r="A673" t="s">
        <v>101</v>
      </c>
      <c r="B673" t="s">
        <v>16</v>
      </c>
      <c r="C673" t="s">
        <v>99</v>
      </c>
      <c r="D673" t="s">
        <v>34</v>
      </c>
      <c r="E673" t="s">
        <v>98</v>
      </c>
      <c r="F673">
        <v>0.56925436475784186</v>
      </c>
      <c r="G673">
        <v>33</v>
      </c>
      <c r="H673">
        <v>5797057</v>
      </c>
    </row>
    <row r="674" spans="1:8" hidden="1" x14ac:dyDescent="0.35">
      <c r="A674" t="s">
        <v>101</v>
      </c>
      <c r="B674" t="s">
        <v>17</v>
      </c>
      <c r="C674" t="s">
        <v>32</v>
      </c>
      <c r="D674" t="s">
        <v>32</v>
      </c>
      <c r="E674" t="s">
        <v>95</v>
      </c>
      <c r="F674">
        <v>6.222997122044732</v>
      </c>
      <c r="G674">
        <v>344</v>
      </c>
      <c r="H674">
        <v>5527883</v>
      </c>
    </row>
    <row r="675" spans="1:8" hidden="1" x14ac:dyDescent="0.35">
      <c r="A675" t="s">
        <v>101</v>
      </c>
      <c r="B675" t="s">
        <v>17</v>
      </c>
      <c r="C675" t="s">
        <v>32</v>
      </c>
      <c r="D675" t="s">
        <v>32</v>
      </c>
      <c r="E675" t="s">
        <v>96</v>
      </c>
      <c r="F675">
        <v>6.9973594175250708</v>
      </c>
      <c r="G675">
        <v>437</v>
      </c>
      <c r="H675">
        <v>6245213</v>
      </c>
    </row>
    <row r="676" spans="1:8" hidden="1" x14ac:dyDescent="0.35">
      <c r="A676" t="s">
        <v>101</v>
      </c>
      <c r="B676" t="s">
        <v>17</v>
      </c>
      <c r="C676" t="s">
        <v>32</v>
      </c>
      <c r="D676" t="s">
        <v>32</v>
      </c>
      <c r="E676" t="s">
        <v>97</v>
      </c>
      <c r="F676">
        <v>6.3225944975134061</v>
      </c>
      <c r="G676">
        <v>394</v>
      </c>
      <c r="H676">
        <v>6231619</v>
      </c>
    </row>
    <row r="677" spans="1:8" hidden="1" x14ac:dyDescent="0.35">
      <c r="A677" t="s">
        <v>101</v>
      </c>
      <c r="B677" t="s">
        <v>17</v>
      </c>
      <c r="C677" t="s">
        <v>32</v>
      </c>
      <c r="D677" t="s">
        <v>32</v>
      </c>
      <c r="E677" t="s">
        <v>98</v>
      </c>
      <c r="F677">
        <v>6.1723911960903273</v>
      </c>
      <c r="G677">
        <v>368</v>
      </c>
      <c r="H677">
        <v>5962033</v>
      </c>
    </row>
    <row r="678" spans="1:8" hidden="1" x14ac:dyDescent="0.35">
      <c r="A678" t="s">
        <v>101</v>
      </c>
      <c r="B678" t="s">
        <v>17</v>
      </c>
      <c r="C678" t="s">
        <v>32</v>
      </c>
      <c r="D678" t="s">
        <v>33</v>
      </c>
      <c r="E678" t="s">
        <v>95</v>
      </c>
      <c r="F678">
        <v>5.3908521580503779</v>
      </c>
      <c r="G678">
        <v>298</v>
      </c>
      <c r="H678">
        <v>5527883</v>
      </c>
    </row>
    <row r="679" spans="1:8" hidden="1" x14ac:dyDescent="0.35">
      <c r="A679" t="s">
        <v>101</v>
      </c>
      <c r="B679" t="s">
        <v>17</v>
      </c>
      <c r="C679" t="s">
        <v>32</v>
      </c>
      <c r="D679" t="s">
        <v>33</v>
      </c>
      <c r="E679" t="s">
        <v>96</v>
      </c>
      <c r="F679">
        <v>5.3961330061921027</v>
      </c>
      <c r="G679">
        <v>337</v>
      </c>
      <c r="H679">
        <v>6245213</v>
      </c>
    </row>
    <row r="680" spans="1:8" hidden="1" x14ac:dyDescent="0.35">
      <c r="A680" t="s">
        <v>101</v>
      </c>
      <c r="B680" t="s">
        <v>17</v>
      </c>
      <c r="C680" t="s">
        <v>32</v>
      </c>
      <c r="D680" t="s">
        <v>33</v>
      </c>
      <c r="E680" t="s">
        <v>97</v>
      </c>
      <c r="F680">
        <v>4.5413559461834883</v>
      </c>
      <c r="G680">
        <v>283</v>
      </c>
      <c r="H680">
        <v>6231619</v>
      </c>
    </row>
    <row r="681" spans="1:8" hidden="1" x14ac:dyDescent="0.35">
      <c r="A681" t="s">
        <v>101</v>
      </c>
      <c r="B681" t="s">
        <v>17</v>
      </c>
      <c r="C681" t="s">
        <v>32</v>
      </c>
      <c r="D681" t="s">
        <v>33</v>
      </c>
      <c r="E681" t="s">
        <v>98</v>
      </c>
      <c r="F681">
        <v>3.9248357062096102</v>
      </c>
      <c r="G681">
        <v>234</v>
      </c>
      <c r="H681">
        <v>5962033</v>
      </c>
    </row>
    <row r="682" spans="1:8" hidden="1" x14ac:dyDescent="0.35">
      <c r="A682" t="s">
        <v>101</v>
      </c>
      <c r="B682" t="s">
        <v>17</v>
      </c>
      <c r="C682" t="s">
        <v>32</v>
      </c>
      <c r="D682" t="s">
        <v>34</v>
      </c>
      <c r="E682" t="s">
        <v>95</v>
      </c>
      <c r="F682">
        <v>0.83214496399435378</v>
      </c>
      <c r="G682">
        <v>46</v>
      </c>
      <c r="H682">
        <v>5527883</v>
      </c>
    </row>
    <row r="683" spans="1:8" hidden="1" x14ac:dyDescent="0.35">
      <c r="A683" t="s">
        <v>101</v>
      </c>
      <c r="B683" t="s">
        <v>17</v>
      </c>
      <c r="C683" t="s">
        <v>32</v>
      </c>
      <c r="D683" t="s">
        <v>34</v>
      </c>
      <c r="E683" t="s">
        <v>96</v>
      </c>
      <c r="F683">
        <v>1.6012264113329679</v>
      </c>
      <c r="G683">
        <v>100</v>
      </c>
      <c r="H683">
        <v>6245213</v>
      </c>
    </row>
    <row r="684" spans="1:8" hidden="1" x14ac:dyDescent="0.35">
      <c r="A684" t="s">
        <v>101</v>
      </c>
      <c r="B684" t="s">
        <v>17</v>
      </c>
      <c r="C684" t="s">
        <v>32</v>
      </c>
      <c r="D684" t="s">
        <v>34</v>
      </c>
      <c r="E684" t="s">
        <v>97</v>
      </c>
      <c r="F684">
        <v>1.7812385513299189</v>
      </c>
      <c r="G684">
        <v>111</v>
      </c>
      <c r="H684">
        <v>6231619</v>
      </c>
    </row>
    <row r="685" spans="1:8" hidden="1" x14ac:dyDescent="0.35">
      <c r="A685" t="s">
        <v>101</v>
      </c>
      <c r="B685" t="s">
        <v>17</v>
      </c>
      <c r="C685" t="s">
        <v>32</v>
      </c>
      <c r="D685" t="s">
        <v>34</v>
      </c>
      <c r="E685" t="s">
        <v>98</v>
      </c>
      <c r="F685">
        <v>2.2475554898807171</v>
      </c>
      <c r="G685">
        <v>134</v>
      </c>
      <c r="H685">
        <v>5962033</v>
      </c>
    </row>
    <row r="686" spans="1:8" hidden="1" x14ac:dyDescent="0.35">
      <c r="A686" t="s">
        <v>101</v>
      </c>
      <c r="B686" t="s">
        <v>17</v>
      </c>
      <c r="C686" t="s">
        <v>36</v>
      </c>
      <c r="D686" t="s">
        <v>32</v>
      </c>
      <c r="E686" t="s">
        <v>95</v>
      </c>
      <c r="F686">
        <v>0.88641528773311595</v>
      </c>
      <c r="G686">
        <v>49</v>
      </c>
      <c r="H686">
        <v>5527883</v>
      </c>
    </row>
    <row r="687" spans="1:8" hidden="1" x14ac:dyDescent="0.35">
      <c r="A687" t="s">
        <v>101</v>
      </c>
      <c r="B687" t="s">
        <v>17</v>
      </c>
      <c r="C687" t="s">
        <v>36</v>
      </c>
      <c r="D687" t="s">
        <v>32</v>
      </c>
      <c r="E687" t="s">
        <v>96</v>
      </c>
      <c r="F687">
        <v>0.73656414921316526</v>
      </c>
      <c r="G687">
        <v>46</v>
      </c>
      <c r="H687">
        <v>6245213</v>
      </c>
    </row>
    <row r="688" spans="1:8" hidden="1" x14ac:dyDescent="0.35">
      <c r="A688" t="s">
        <v>101</v>
      </c>
      <c r="B688" t="s">
        <v>17</v>
      </c>
      <c r="C688" t="s">
        <v>36</v>
      </c>
      <c r="D688" t="s">
        <v>32</v>
      </c>
      <c r="E688" t="s">
        <v>97</v>
      </c>
      <c r="F688">
        <v>0.72212373702564292</v>
      </c>
      <c r="G688">
        <v>45</v>
      </c>
      <c r="H688">
        <v>6231619</v>
      </c>
    </row>
    <row r="689" spans="1:8" hidden="1" x14ac:dyDescent="0.35">
      <c r="A689" t="s">
        <v>101</v>
      </c>
      <c r="B689" t="s">
        <v>17</v>
      </c>
      <c r="C689" t="s">
        <v>36</v>
      </c>
      <c r="D689" t="s">
        <v>32</v>
      </c>
      <c r="E689" t="s">
        <v>98</v>
      </c>
      <c r="F689">
        <v>0.80509450383786874</v>
      </c>
      <c r="G689">
        <v>48</v>
      </c>
      <c r="H689">
        <v>5962033</v>
      </c>
    </row>
    <row r="690" spans="1:8" hidden="1" x14ac:dyDescent="0.35">
      <c r="A690" t="s">
        <v>101</v>
      </c>
      <c r="B690" t="s">
        <v>17</v>
      </c>
      <c r="C690" t="s">
        <v>36</v>
      </c>
      <c r="D690" t="s">
        <v>33</v>
      </c>
      <c r="E690" t="s">
        <v>95</v>
      </c>
      <c r="F690">
        <v>0.83214496399435378</v>
      </c>
      <c r="G690">
        <v>46</v>
      </c>
      <c r="H690">
        <v>5527883</v>
      </c>
    </row>
    <row r="691" spans="1:8" hidden="1" x14ac:dyDescent="0.35">
      <c r="A691" t="s">
        <v>101</v>
      </c>
      <c r="B691" t="s">
        <v>17</v>
      </c>
      <c r="C691" t="s">
        <v>36</v>
      </c>
      <c r="D691" t="s">
        <v>33</v>
      </c>
      <c r="E691" t="s">
        <v>96</v>
      </c>
      <c r="F691">
        <v>0.64049056453318731</v>
      </c>
      <c r="G691">
        <v>40</v>
      </c>
      <c r="H691">
        <v>6245213</v>
      </c>
    </row>
    <row r="692" spans="1:8" hidden="1" x14ac:dyDescent="0.35">
      <c r="A692" t="s">
        <v>101</v>
      </c>
      <c r="B692" t="s">
        <v>17</v>
      </c>
      <c r="C692" t="s">
        <v>36</v>
      </c>
      <c r="D692" t="s">
        <v>33</v>
      </c>
      <c r="E692" t="s">
        <v>97</v>
      </c>
      <c r="F692">
        <v>0.60979337793276511</v>
      </c>
      <c r="G692">
        <v>38</v>
      </c>
      <c r="H692">
        <v>6231619</v>
      </c>
    </row>
    <row r="693" spans="1:8" hidden="1" x14ac:dyDescent="0.35">
      <c r="A693" t="s">
        <v>101</v>
      </c>
      <c r="B693" t="s">
        <v>17</v>
      </c>
      <c r="C693" t="s">
        <v>36</v>
      </c>
      <c r="D693" t="s">
        <v>33</v>
      </c>
      <c r="E693" t="s">
        <v>98</v>
      </c>
      <c r="F693">
        <v>0.67091208653155732</v>
      </c>
      <c r="G693">
        <v>40</v>
      </c>
      <c r="H693">
        <v>5962033</v>
      </c>
    </row>
    <row r="694" spans="1:8" hidden="1" x14ac:dyDescent="0.35">
      <c r="A694" t="s">
        <v>101</v>
      </c>
      <c r="B694" t="s">
        <v>17</v>
      </c>
      <c r="C694" t="s">
        <v>36</v>
      </c>
      <c r="D694" t="s">
        <v>34</v>
      </c>
      <c r="E694" t="s">
        <v>95</v>
      </c>
      <c r="H694">
        <v>5527883</v>
      </c>
    </row>
    <row r="695" spans="1:8" hidden="1" x14ac:dyDescent="0.35">
      <c r="A695" t="s">
        <v>101</v>
      </c>
      <c r="B695" t="s">
        <v>17</v>
      </c>
      <c r="C695" t="s">
        <v>36</v>
      </c>
      <c r="D695" t="s">
        <v>34</v>
      </c>
      <c r="E695" t="s">
        <v>96</v>
      </c>
      <c r="H695">
        <v>6245213</v>
      </c>
    </row>
    <row r="696" spans="1:8" hidden="1" x14ac:dyDescent="0.35">
      <c r="A696" t="s">
        <v>101</v>
      </c>
      <c r="B696" t="s">
        <v>17</v>
      </c>
      <c r="C696" t="s">
        <v>36</v>
      </c>
      <c r="D696" t="s">
        <v>34</v>
      </c>
      <c r="E696" t="s">
        <v>97</v>
      </c>
      <c r="H696">
        <v>6231619</v>
      </c>
    </row>
    <row r="697" spans="1:8" hidden="1" x14ac:dyDescent="0.35">
      <c r="A697" t="s">
        <v>101</v>
      </c>
      <c r="B697" t="s">
        <v>17</v>
      </c>
      <c r="C697" t="s">
        <v>36</v>
      </c>
      <c r="D697" t="s">
        <v>34</v>
      </c>
      <c r="E697" t="s">
        <v>98</v>
      </c>
      <c r="H697">
        <v>5962033</v>
      </c>
    </row>
    <row r="698" spans="1:8" hidden="1" x14ac:dyDescent="0.35">
      <c r="A698" t="s">
        <v>101</v>
      </c>
      <c r="B698" t="s">
        <v>17</v>
      </c>
      <c r="C698" t="s">
        <v>35</v>
      </c>
      <c r="D698" t="s">
        <v>32</v>
      </c>
      <c r="E698" t="s">
        <v>95</v>
      </c>
      <c r="F698">
        <v>3.3285798559774151</v>
      </c>
      <c r="G698">
        <v>184</v>
      </c>
      <c r="H698">
        <v>5527883</v>
      </c>
    </row>
    <row r="699" spans="1:8" hidden="1" x14ac:dyDescent="0.35">
      <c r="A699" t="s">
        <v>101</v>
      </c>
      <c r="B699" t="s">
        <v>17</v>
      </c>
      <c r="C699" t="s">
        <v>35</v>
      </c>
      <c r="D699" t="s">
        <v>32</v>
      </c>
      <c r="E699" t="s">
        <v>96</v>
      </c>
      <c r="F699">
        <v>3.9710415001057608</v>
      </c>
      <c r="G699">
        <v>248</v>
      </c>
      <c r="H699">
        <v>6245213</v>
      </c>
    </row>
    <row r="700" spans="1:8" hidden="1" x14ac:dyDescent="0.35">
      <c r="A700" t="s">
        <v>101</v>
      </c>
      <c r="B700" t="s">
        <v>17</v>
      </c>
      <c r="C700" t="s">
        <v>35</v>
      </c>
      <c r="D700" t="s">
        <v>32</v>
      </c>
      <c r="E700" t="s">
        <v>97</v>
      </c>
      <c r="F700">
        <v>3.5945714909720889</v>
      </c>
      <c r="G700">
        <v>224</v>
      </c>
      <c r="H700">
        <v>6231619</v>
      </c>
    </row>
    <row r="701" spans="1:8" hidden="1" x14ac:dyDescent="0.35">
      <c r="A701" t="s">
        <v>101</v>
      </c>
      <c r="B701" t="s">
        <v>17</v>
      </c>
      <c r="C701" t="s">
        <v>35</v>
      </c>
      <c r="D701" t="s">
        <v>32</v>
      </c>
      <c r="E701" t="s">
        <v>98</v>
      </c>
      <c r="F701">
        <v>3.1868324110248971</v>
      </c>
      <c r="G701">
        <v>190</v>
      </c>
      <c r="H701">
        <v>5962033</v>
      </c>
    </row>
    <row r="702" spans="1:8" hidden="1" x14ac:dyDescent="0.35">
      <c r="A702" t="s">
        <v>101</v>
      </c>
      <c r="B702" t="s">
        <v>17</v>
      </c>
      <c r="C702" t="s">
        <v>35</v>
      </c>
      <c r="D702" t="s">
        <v>33</v>
      </c>
      <c r="E702" t="s">
        <v>95</v>
      </c>
      <c r="F702">
        <v>2.9848678056319211</v>
      </c>
      <c r="G702">
        <v>165</v>
      </c>
      <c r="H702">
        <v>5527883</v>
      </c>
    </row>
    <row r="703" spans="1:8" hidden="1" x14ac:dyDescent="0.35">
      <c r="A703" t="s">
        <v>101</v>
      </c>
      <c r="B703" t="s">
        <v>17</v>
      </c>
      <c r="C703" t="s">
        <v>35</v>
      </c>
      <c r="D703" t="s">
        <v>33</v>
      </c>
      <c r="E703" t="s">
        <v>96</v>
      </c>
      <c r="F703">
        <v>3.186440558552607</v>
      </c>
      <c r="G703">
        <v>199</v>
      </c>
      <c r="H703">
        <v>6245213</v>
      </c>
    </row>
    <row r="704" spans="1:8" hidden="1" x14ac:dyDescent="0.35">
      <c r="A704" t="s">
        <v>101</v>
      </c>
      <c r="B704" t="s">
        <v>17</v>
      </c>
      <c r="C704" t="s">
        <v>35</v>
      </c>
      <c r="D704" t="s">
        <v>33</v>
      </c>
      <c r="E704" t="s">
        <v>97</v>
      </c>
      <c r="F704">
        <v>2.647787035760691</v>
      </c>
      <c r="G704">
        <v>165</v>
      </c>
      <c r="H704">
        <v>6231619</v>
      </c>
    </row>
    <row r="705" spans="1:8" hidden="1" x14ac:dyDescent="0.35">
      <c r="A705" t="s">
        <v>101</v>
      </c>
      <c r="B705" t="s">
        <v>17</v>
      </c>
      <c r="C705" t="s">
        <v>35</v>
      </c>
      <c r="D705" t="s">
        <v>33</v>
      </c>
      <c r="E705" t="s">
        <v>98</v>
      </c>
      <c r="F705">
        <v>2.0127362595946718</v>
      </c>
      <c r="G705">
        <v>120</v>
      </c>
      <c r="H705">
        <v>5962033</v>
      </c>
    </row>
    <row r="706" spans="1:8" hidden="1" x14ac:dyDescent="0.35">
      <c r="A706" t="s">
        <v>101</v>
      </c>
      <c r="B706" t="s">
        <v>17</v>
      </c>
      <c r="C706" t="s">
        <v>35</v>
      </c>
      <c r="D706" t="s">
        <v>34</v>
      </c>
      <c r="E706" t="s">
        <v>95</v>
      </c>
      <c r="F706">
        <v>0.34371205034549401</v>
      </c>
      <c r="G706">
        <v>19</v>
      </c>
      <c r="H706">
        <v>5527883</v>
      </c>
    </row>
    <row r="707" spans="1:8" hidden="1" x14ac:dyDescent="0.35">
      <c r="A707" t="s">
        <v>101</v>
      </c>
      <c r="B707" t="s">
        <v>17</v>
      </c>
      <c r="C707" t="s">
        <v>35</v>
      </c>
      <c r="D707" t="s">
        <v>34</v>
      </c>
      <c r="E707" t="s">
        <v>96</v>
      </c>
      <c r="F707">
        <v>0.78460094155315441</v>
      </c>
      <c r="G707">
        <v>49</v>
      </c>
      <c r="H707">
        <v>6245213</v>
      </c>
    </row>
    <row r="708" spans="1:8" hidden="1" x14ac:dyDescent="0.35">
      <c r="A708" t="s">
        <v>101</v>
      </c>
      <c r="B708" t="s">
        <v>17</v>
      </c>
      <c r="C708" t="s">
        <v>35</v>
      </c>
      <c r="D708" t="s">
        <v>34</v>
      </c>
      <c r="E708" t="s">
        <v>97</v>
      </c>
      <c r="F708">
        <v>0.94678445521139842</v>
      </c>
      <c r="G708">
        <v>59</v>
      </c>
      <c r="H708">
        <v>6231619</v>
      </c>
    </row>
    <row r="709" spans="1:8" hidden="1" x14ac:dyDescent="0.35">
      <c r="A709" t="s">
        <v>101</v>
      </c>
      <c r="B709" t="s">
        <v>17</v>
      </c>
      <c r="C709" t="s">
        <v>35</v>
      </c>
      <c r="D709" t="s">
        <v>34</v>
      </c>
      <c r="E709" t="s">
        <v>98</v>
      </c>
      <c r="F709">
        <v>1.1740961514302251</v>
      </c>
      <c r="G709">
        <v>70</v>
      </c>
      <c r="H709">
        <v>5962033</v>
      </c>
    </row>
    <row r="710" spans="1:8" hidden="1" x14ac:dyDescent="0.35">
      <c r="A710" t="s">
        <v>101</v>
      </c>
      <c r="B710" t="s">
        <v>17</v>
      </c>
      <c r="C710" t="s">
        <v>99</v>
      </c>
      <c r="D710" t="s">
        <v>32</v>
      </c>
      <c r="E710" t="s">
        <v>95</v>
      </c>
      <c r="F710">
        <v>2.0080019783342009</v>
      </c>
      <c r="G710">
        <v>111</v>
      </c>
      <c r="H710">
        <v>5527883</v>
      </c>
    </row>
    <row r="711" spans="1:8" hidden="1" x14ac:dyDescent="0.35">
      <c r="A711" t="s">
        <v>101</v>
      </c>
      <c r="B711" t="s">
        <v>17</v>
      </c>
      <c r="C711" t="s">
        <v>99</v>
      </c>
      <c r="D711" t="s">
        <v>32</v>
      </c>
      <c r="E711" t="s">
        <v>96</v>
      </c>
      <c r="F711">
        <v>2.2897537682061451</v>
      </c>
      <c r="G711">
        <v>143</v>
      </c>
      <c r="H711">
        <v>6245213</v>
      </c>
    </row>
    <row r="712" spans="1:8" hidden="1" x14ac:dyDescent="0.35">
      <c r="A712" t="s">
        <v>101</v>
      </c>
      <c r="B712" t="s">
        <v>17</v>
      </c>
      <c r="C712" t="s">
        <v>99</v>
      </c>
      <c r="D712" t="s">
        <v>32</v>
      </c>
      <c r="E712" t="s">
        <v>97</v>
      </c>
      <c r="F712">
        <v>2.005899269515675</v>
      </c>
      <c r="G712">
        <v>125</v>
      </c>
      <c r="H712">
        <v>6231619</v>
      </c>
    </row>
    <row r="713" spans="1:8" hidden="1" x14ac:dyDescent="0.35">
      <c r="A713" t="s">
        <v>101</v>
      </c>
      <c r="B713" t="s">
        <v>17</v>
      </c>
      <c r="C713" t="s">
        <v>99</v>
      </c>
      <c r="D713" t="s">
        <v>32</v>
      </c>
      <c r="E713" t="s">
        <v>98</v>
      </c>
      <c r="F713">
        <v>2.180464281227561</v>
      </c>
      <c r="G713">
        <v>130</v>
      </c>
      <c r="H713">
        <v>5962033</v>
      </c>
    </row>
    <row r="714" spans="1:8" hidden="1" x14ac:dyDescent="0.35">
      <c r="A714" t="s">
        <v>101</v>
      </c>
      <c r="B714" t="s">
        <v>17</v>
      </c>
      <c r="C714" t="s">
        <v>99</v>
      </c>
      <c r="D714" t="s">
        <v>33</v>
      </c>
      <c r="E714" t="s">
        <v>95</v>
      </c>
      <c r="F714">
        <v>1.573839388424104</v>
      </c>
      <c r="G714">
        <v>87</v>
      </c>
      <c r="H714">
        <v>5527883</v>
      </c>
    </row>
    <row r="715" spans="1:8" hidden="1" x14ac:dyDescent="0.35">
      <c r="A715" t="s">
        <v>101</v>
      </c>
      <c r="B715" t="s">
        <v>17</v>
      </c>
      <c r="C715" t="s">
        <v>99</v>
      </c>
      <c r="D715" t="s">
        <v>33</v>
      </c>
      <c r="E715" t="s">
        <v>96</v>
      </c>
      <c r="F715">
        <v>1.569201883106309</v>
      </c>
      <c r="G715">
        <v>98</v>
      </c>
      <c r="H715">
        <v>6245213</v>
      </c>
    </row>
    <row r="716" spans="1:8" hidden="1" x14ac:dyDescent="0.35">
      <c r="A716" t="s">
        <v>101</v>
      </c>
      <c r="B716" t="s">
        <v>17</v>
      </c>
      <c r="C716" t="s">
        <v>99</v>
      </c>
      <c r="D716" t="s">
        <v>33</v>
      </c>
      <c r="E716" t="s">
        <v>97</v>
      </c>
      <c r="F716">
        <v>1.283775532490032</v>
      </c>
      <c r="G716">
        <v>80</v>
      </c>
      <c r="H716">
        <v>6231619</v>
      </c>
    </row>
    <row r="717" spans="1:8" hidden="1" x14ac:dyDescent="0.35">
      <c r="A717" t="s">
        <v>101</v>
      </c>
      <c r="B717" t="s">
        <v>17</v>
      </c>
      <c r="C717" t="s">
        <v>99</v>
      </c>
      <c r="D717" t="s">
        <v>33</v>
      </c>
      <c r="E717" t="s">
        <v>98</v>
      </c>
      <c r="F717">
        <v>1.2411873600833809</v>
      </c>
      <c r="G717">
        <v>74</v>
      </c>
      <c r="H717">
        <v>5962033</v>
      </c>
    </row>
    <row r="718" spans="1:8" hidden="1" x14ac:dyDescent="0.35">
      <c r="A718" t="s">
        <v>101</v>
      </c>
      <c r="B718" t="s">
        <v>17</v>
      </c>
      <c r="C718" t="s">
        <v>99</v>
      </c>
      <c r="D718" t="s">
        <v>34</v>
      </c>
      <c r="E718" t="s">
        <v>95</v>
      </c>
      <c r="F718">
        <v>0.4341625899100976</v>
      </c>
      <c r="G718">
        <v>24</v>
      </c>
      <c r="H718">
        <v>5527883</v>
      </c>
    </row>
    <row r="719" spans="1:8" hidden="1" x14ac:dyDescent="0.35">
      <c r="A719" t="s">
        <v>101</v>
      </c>
      <c r="B719" t="s">
        <v>17</v>
      </c>
      <c r="C719" t="s">
        <v>99</v>
      </c>
      <c r="D719" t="s">
        <v>34</v>
      </c>
      <c r="E719" t="s">
        <v>96</v>
      </c>
      <c r="F719">
        <v>0.7205518850998357</v>
      </c>
      <c r="G719">
        <v>45</v>
      </c>
      <c r="H719">
        <v>6245213</v>
      </c>
    </row>
    <row r="720" spans="1:8" hidden="1" x14ac:dyDescent="0.35">
      <c r="A720" t="s">
        <v>101</v>
      </c>
      <c r="B720" t="s">
        <v>17</v>
      </c>
      <c r="C720" t="s">
        <v>99</v>
      </c>
      <c r="D720" t="s">
        <v>34</v>
      </c>
      <c r="E720" t="s">
        <v>97</v>
      </c>
      <c r="F720">
        <v>0.72212373702564292</v>
      </c>
      <c r="G720">
        <v>45</v>
      </c>
      <c r="H720">
        <v>6231619</v>
      </c>
    </row>
    <row r="721" spans="1:8" hidden="1" x14ac:dyDescent="0.35">
      <c r="A721" t="s">
        <v>101</v>
      </c>
      <c r="B721" t="s">
        <v>17</v>
      </c>
      <c r="C721" t="s">
        <v>99</v>
      </c>
      <c r="D721" t="s">
        <v>34</v>
      </c>
      <c r="E721" t="s">
        <v>98</v>
      </c>
      <c r="F721">
        <v>0.93927692114418015</v>
      </c>
      <c r="G721">
        <v>56</v>
      </c>
      <c r="H721">
        <v>5962033</v>
      </c>
    </row>
    <row r="722" spans="1:8" hidden="1" x14ac:dyDescent="0.35">
      <c r="A722" t="s">
        <v>101</v>
      </c>
      <c r="B722" t="s">
        <v>18</v>
      </c>
      <c r="C722" t="s">
        <v>32</v>
      </c>
      <c r="D722" t="s">
        <v>32</v>
      </c>
      <c r="E722" t="s">
        <v>95</v>
      </c>
      <c r="F722">
        <v>11.288525094151099</v>
      </c>
      <c r="G722">
        <v>517</v>
      </c>
      <c r="H722">
        <v>4579872</v>
      </c>
    </row>
    <row r="723" spans="1:8" hidden="1" x14ac:dyDescent="0.35">
      <c r="A723" t="s">
        <v>101</v>
      </c>
      <c r="B723" t="s">
        <v>18</v>
      </c>
      <c r="C723" t="s">
        <v>32</v>
      </c>
      <c r="D723" t="s">
        <v>32</v>
      </c>
      <c r="E723" t="s">
        <v>96</v>
      </c>
      <c r="F723">
        <v>11.441394634151729</v>
      </c>
      <c r="G723">
        <v>621</v>
      </c>
      <c r="H723">
        <v>5427660</v>
      </c>
    </row>
    <row r="724" spans="1:8" hidden="1" x14ac:dyDescent="0.35">
      <c r="A724" t="s">
        <v>101</v>
      </c>
      <c r="B724" t="s">
        <v>18</v>
      </c>
      <c r="C724" t="s">
        <v>32</v>
      </c>
      <c r="D724" t="s">
        <v>32</v>
      </c>
      <c r="E724" t="s">
        <v>97</v>
      </c>
      <c r="F724">
        <v>11.092140609366149</v>
      </c>
      <c r="G724">
        <v>683</v>
      </c>
      <c r="H724">
        <v>6157513</v>
      </c>
    </row>
    <row r="725" spans="1:8" hidden="1" x14ac:dyDescent="0.35">
      <c r="A725" t="s">
        <v>101</v>
      </c>
      <c r="B725" t="s">
        <v>18</v>
      </c>
      <c r="C725" t="s">
        <v>32</v>
      </c>
      <c r="D725" t="s">
        <v>32</v>
      </c>
      <c r="E725" t="s">
        <v>98</v>
      </c>
      <c r="F725">
        <v>10.735862438256399</v>
      </c>
      <c r="G725">
        <v>650</v>
      </c>
      <c r="H725">
        <v>6054474</v>
      </c>
    </row>
    <row r="726" spans="1:8" hidden="1" x14ac:dyDescent="0.35">
      <c r="A726" t="s">
        <v>101</v>
      </c>
      <c r="B726" t="s">
        <v>18</v>
      </c>
      <c r="C726" t="s">
        <v>32</v>
      </c>
      <c r="D726" t="s">
        <v>33</v>
      </c>
      <c r="E726" t="s">
        <v>95</v>
      </c>
      <c r="F726">
        <v>9.6727594133635169</v>
      </c>
      <c r="G726">
        <v>443</v>
      </c>
      <c r="H726">
        <v>4579872</v>
      </c>
    </row>
    <row r="727" spans="1:8" hidden="1" x14ac:dyDescent="0.35">
      <c r="A727" t="s">
        <v>101</v>
      </c>
      <c r="B727" t="s">
        <v>18</v>
      </c>
      <c r="C727" t="s">
        <v>32</v>
      </c>
      <c r="D727" t="s">
        <v>33</v>
      </c>
      <c r="E727" t="s">
        <v>96</v>
      </c>
      <c r="F727">
        <v>8.9172866391778403</v>
      </c>
      <c r="G727">
        <v>484</v>
      </c>
      <c r="H727">
        <v>5427660</v>
      </c>
    </row>
    <row r="728" spans="1:8" hidden="1" x14ac:dyDescent="0.35">
      <c r="A728" t="s">
        <v>101</v>
      </c>
      <c r="B728" t="s">
        <v>18</v>
      </c>
      <c r="C728" t="s">
        <v>32</v>
      </c>
      <c r="D728" t="s">
        <v>33</v>
      </c>
      <c r="E728" t="s">
        <v>97</v>
      </c>
      <c r="F728">
        <v>8.5099292522809122</v>
      </c>
      <c r="G728">
        <v>524</v>
      </c>
      <c r="H728">
        <v>6157513</v>
      </c>
    </row>
    <row r="729" spans="1:8" hidden="1" x14ac:dyDescent="0.35">
      <c r="A729" t="s">
        <v>101</v>
      </c>
      <c r="B729" t="s">
        <v>18</v>
      </c>
      <c r="C729" t="s">
        <v>32</v>
      </c>
      <c r="D729" t="s">
        <v>33</v>
      </c>
      <c r="E729" t="s">
        <v>98</v>
      </c>
      <c r="F729">
        <v>6.6892681346059133</v>
      </c>
      <c r="G729">
        <v>405</v>
      </c>
      <c r="H729">
        <v>6054474</v>
      </c>
    </row>
    <row r="730" spans="1:8" hidden="1" x14ac:dyDescent="0.35">
      <c r="A730" t="s">
        <v>101</v>
      </c>
      <c r="B730" t="s">
        <v>18</v>
      </c>
      <c r="C730" t="s">
        <v>32</v>
      </c>
      <c r="D730" t="s">
        <v>34</v>
      </c>
      <c r="E730" t="s">
        <v>95</v>
      </c>
      <c r="F730">
        <v>1.6157656807875851</v>
      </c>
      <c r="G730">
        <v>74</v>
      </c>
      <c r="H730">
        <v>4579872</v>
      </c>
    </row>
    <row r="731" spans="1:8" hidden="1" x14ac:dyDescent="0.35">
      <c r="A731" t="s">
        <v>101</v>
      </c>
      <c r="B731" t="s">
        <v>18</v>
      </c>
      <c r="C731" t="s">
        <v>32</v>
      </c>
      <c r="D731" t="s">
        <v>34</v>
      </c>
      <c r="E731" t="s">
        <v>96</v>
      </c>
      <c r="F731">
        <v>2.5241079949738929</v>
      </c>
      <c r="G731">
        <v>137</v>
      </c>
      <c r="H731">
        <v>5427660</v>
      </c>
    </row>
    <row r="732" spans="1:8" hidden="1" x14ac:dyDescent="0.35">
      <c r="A732" t="s">
        <v>101</v>
      </c>
      <c r="B732" t="s">
        <v>18</v>
      </c>
      <c r="C732" t="s">
        <v>32</v>
      </c>
      <c r="D732" t="s">
        <v>34</v>
      </c>
      <c r="E732" t="s">
        <v>97</v>
      </c>
      <c r="F732">
        <v>2.5822113570852392</v>
      </c>
      <c r="G732">
        <v>159</v>
      </c>
      <c r="H732">
        <v>6157513</v>
      </c>
    </row>
    <row r="733" spans="1:8" hidden="1" x14ac:dyDescent="0.35">
      <c r="A733" t="s">
        <v>101</v>
      </c>
      <c r="B733" t="s">
        <v>18</v>
      </c>
      <c r="C733" t="s">
        <v>32</v>
      </c>
      <c r="D733" t="s">
        <v>34</v>
      </c>
      <c r="E733" t="s">
        <v>98</v>
      </c>
      <c r="F733">
        <v>4.0465943036504903</v>
      </c>
      <c r="G733">
        <v>245</v>
      </c>
      <c r="H733">
        <v>6054474</v>
      </c>
    </row>
    <row r="734" spans="1:8" hidden="1" x14ac:dyDescent="0.35">
      <c r="A734" t="s">
        <v>101</v>
      </c>
      <c r="B734" t="s">
        <v>18</v>
      </c>
      <c r="C734" t="s">
        <v>36</v>
      </c>
      <c r="D734" t="s">
        <v>32</v>
      </c>
      <c r="E734" t="s">
        <v>95</v>
      </c>
      <c r="F734">
        <v>1.5065923239776129</v>
      </c>
      <c r="G734">
        <v>69</v>
      </c>
      <c r="H734">
        <v>4579872</v>
      </c>
    </row>
    <row r="735" spans="1:8" hidden="1" x14ac:dyDescent="0.35">
      <c r="A735" t="s">
        <v>101</v>
      </c>
      <c r="B735" t="s">
        <v>18</v>
      </c>
      <c r="C735" t="s">
        <v>36</v>
      </c>
      <c r="D735" t="s">
        <v>32</v>
      </c>
      <c r="E735" t="s">
        <v>96</v>
      </c>
      <c r="F735">
        <v>1.4923558218458779</v>
      </c>
      <c r="G735">
        <v>81</v>
      </c>
      <c r="H735">
        <v>5427660</v>
      </c>
    </row>
    <row r="736" spans="1:8" hidden="1" x14ac:dyDescent="0.35">
      <c r="A736" t="s">
        <v>101</v>
      </c>
      <c r="B736" t="s">
        <v>18</v>
      </c>
      <c r="C736" t="s">
        <v>36</v>
      </c>
      <c r="D736" t="s">
        <v>32</v>
      </c>
      <c r="E736" t="s">
        <v>97</v>
      </c>
      <c r="F736">
        <v>1.477869393048785</v>
      </c>
      <c r="G736">
        <v>91</v>
      </c>
      <c r="H736">
        <v>6157513</v>
      </c>
    </row>
    <row r="737" spans="1:8" hidden="1" x14ac:dyDescent="0.35">
      <c r="A737" t="s">
        <v>101</v>
      </c>
      <c r="B737" t="s">
        <v>18</v>
      </c>
      <c r="C737" t="s">
        <v>36</v>
      </c>
      <c r="D737" t="s">
        <v>32</v>
      </c>
      <c r="E737" t="s">
        <v>98</v>
      </c>
      <c r="F737">
        <v>1.4534706070254819</v>
      </c>
      <c r="G737">
        <v>88</v>
      </c>
      <c r="H737">
        <v>6054474</v>
      </c>
    </row>
    <row r="738" spans="1:8" hidden="1" x14ac:dyDescent="0.35">
      <c r="A738" t="s">
        <v>101</v>
      </c>
      <c r="B738" t="s">
        <v>18</v>
      </c>
      <c r="C738" t="s">
        <v>36</v>
      </c>
      <c r="D738" t="s">
        <v>33</v>
      </c>
      <c r="E738" t="s">
        <v>95</v>
      </c>
      <c r="F738">
        <v>1.353749624443652</v>
      </c>
      <c r="G738">
        <v>62</v>
      </c>
      <c r="H738">
        <v>4579872</v>
      </c>
    </row>
    <row r="739" spans="1:8" hidden="1" x14ac:dyDescent="0.35">
      <c r="A739" t="s">
        <v>101</v>
      </c>
      <c r="B739" t="s">
        <v>18</v>
      </c>
      <c r="C739" t="s">
        <v>36</v>
      </c>
      <c r="D739" t="s">
        <v>33</v>
      </c>
      <c r="E739" t="s">
        <v>96</v>
      </c>
      <c r="F739">
        <v>1.3449626542561619</v>
      </c>
      <c r="G739">
        <v>73</v>
      </c>
      <c r="H739">
        <v>5427660</v>
      </c>
    </row>
    <row r="740" spans="1:8" hidden="1" x14ac:dyDescent="0.35">
      <c r="A740" t="s">
        <v>101</v>
      </c>
      <c r="B740" t="s">
        <v>18</v>
      </c>
      <c r="C740" t="s">
        <v>36</v>
      </c>
      <c r="D740" t="s">
        <v>33</v>
      </c>
      <c r="E740" t="s">
        <v>97</v>
      </c>
      <c r="F740">
        <v>1.33170648604396</v>
      </c>
      <c r="G740">
        <v>82</v>
      </c>
      <c r="H740">
        <v>6157513</v>
      </c>
    </row>
    <row r="741" spans="1:8" hidden="1" x14ac:dyDescent="0.35">
      <c r="A741" t="s">
        <v>101</v>
      </c>
      <c r="B741" t="s">
        <v>18</v>
      </c>
      <c r="C741" t="s">
        <v>36</v>
      </c>
      <c r="D741" t="s">
        <v>33</v>
      </c>
      <c r="E741" t="s">
        <v>98</v>
      </c>
      <c r="F741">
        <v>1.139653089599526</v>
      </c>
      <c r="G741">
        <v>69</v>
      </c>
      <c r="H741">
        <v>6054474</v>
      </c>
    </row>
    <row r="742" spans="1:8" hidden="1" x14ac:dyDescent="0.35">
      <c r="A742" t="s">
        <v>101</v>
      </c>
      <c r="B742" t="s">
        <v>18</v>
      </c>
      <c r="C742" t="s">
        <v>36</v>
      </c>
      <c r="D742" t="s">
        <v>34</v>
      </c>
      <c r="E742" t="s">
        <v>95</v>
      </c>
      <c r="H742">
        <v>4579872</v>
      </c>
    </row>
    <row r="743" spans="1:8" hidden="1" x14ac:dyDescent="0.35">
      <c r="A743" t="s">
        <v>101</v>
      </c>
      <c r="B743" t="s">
        <v>18</v>
      </c>
      <c r="C743" t="s">
        <v>36</v>
      </c>
      <c r="D743" t="s">
        <v>34</v>
      </c>
      <c r="E743" t="s">
        <v>96</v>
      </c>
      <c r="H743">
        <v>5427660</v>
      </c>
    </row>
    <row r="744" spans="1:8" hidden="1" x14ac:dyDescent="0.35">
      <c r="A744" t="s">
        <v>101</v>
      </c>
      <c r="B744" t="s">
        <v>18</v>
      </c>
      <c r="C744" t="s">
        <v>36</v>
      </c>
      <c r="D744" t="s">
        <v>34</v>
      </c>
      <c r="E744" t="s">
        <v>97</v>
      </c>
      <c r="H744">
        <v>6157513</v>
      </c>
    </row>
    <row r="745" spans="1:8" hidden="1" x14ac:dyDescent="0.35">
      <c r="A745" t="s">
        <v>101</v>
      </c>
      <c r="B745" t="s">
        <v>18</v>
      </c>
      <c r="C745" t="s">
        <v>36</v>
      </c>
      <c r="D745" t="s">
        <v>34</v>
      </c>
      <c r="E745" t="s">
        <v>98</v>
      </c>
      <c r="F745">
        <v>0.31381751742595643</v>
      </c>
      <c r="G745">
        <v>19</v>
      </c>
      <c r="H745">
        <v>6054474</v>
      </c>
    </row>
    <row r="746" spans="1:8" hidden="1" x14ac:dyDescent="0.35">
      <c r="A746" t="s">
        <v>101</v>
      </c>
      <c r="B746" t="s">
        <v>18</v>
      </c>
      <c r="C746" t="s">
        <v>35</v>
      </c>
      <c r="D746" t="s">
        <v>32</v>
      </c>
      <c r="E746" t="s">
        <v>95</v>
      </c>
      <c r="F746">
        <v>5.6770145541185437</v>
      </c>
      <c r="G746">
        <v>260</v>
      </c>
      <c r="H746">
        <v>4579872</v>
      </c>
    </row>
    <row r="747" spans="1:8" hidden="1" x14ac:dyDescent="0.35">
      <c r="A747" t="s">
        <v>101</v>
      </c>
      <c r="B747" t="s">
        <v>18</v>
      </c>
      <c r="C747" t="s">
        <v>35</v>
      </c>
      <c r="D747" t="s">
        <v>32</v>
      </c>
      <c r="E747" t="s">
        <v>96</v>
      </c>
      <c r="F747">
        <v>6.061544017127086</v>
      </c>
      <c r="G747">
        <v>329</v>
      </c>
      <c r="H747">
        <v>5427660</v>
      </c>
    </row>
    <row r="748" spans="1:8" hidden="1" x14ac:dyDescent="0.35">
      <c r="A748" t="s">
        <v>101</v>
      </c>
      <c r="B748" t="s">
        <v>18</v>
      </c>
      <c r="C748" t="s">
        <v>35</v>
      </c>
      <c r="D748" t="s">
        <v>32</v>
      </c>
      <c r="E748" t="s">
        <v>97</v>
      </c>
      <c r="F748">
        <v>6.1550824172031788</v>
      </c>
      <c r="G748">
        <v>379</v>
      </c>
      <c r="H748">
        <v>6157513</v>
      </c>
    </row>
    <row r="749" spans="1:8" hidden="1" x14ac:dyDescent="0.35">
      <c r="A749" t="s">
        <v>101</v>
      </c>
      <c r="B749" t="s">
        <v>18</v>
      </c>
      <c r="C749" t="s">
        <v>35</v>
      </c>
      <c r="D749" t="s">
        <v>32</v>
      </c>
      <c r="E749" t="s">
        <v>98</v>
      </c>
      <c r="F749">
        <v>5.7808490052149866</v>
      </c>
      <c r="G749">
        <v>350</v>
      </c>
      <c r="H749">
        <v>6054474</v>
      </c>
    </row>
    <row r="750" spans="1:8" hidden="1" x14ac:dyDescent="0.35">
      <c r="A750" t="s">
        <v>101</v>
      </c>
      <c r="B750" t="s">
        <v>18</v>
      </c>
      <c r="C750" t="s">
        <v>35</v>
      </c>
      <c r="D750" t="s">
        <v>33</v>
      </c>
      <c r="E750" t="s">
        <v>95</v>
      </c>
      <c r="F750">
        <v>4.9564703991727281</v>
      </c>
      <c r="G750">
        <v>227</v>
      </c>
      <c r="H750">
        <v>4579872</v>
      </c>
    </row>
    <row r="751" spans="1:8" hidden="1" x14ac:dyDescent="0.35">
      <c r="A751" t="s">
        <v>101</v>
      </c>
      <c r="B751" t="s">
        <v>18</v>
      </c>
      <c r="C751" t="s">
        <v>35</v>
      </c>
      <c r="D751" t="s">
        <v>33</v>
      </c>
      <c r="E751" t="s">
        <v>96</v>
      </c>
      <c r="F751">
        <v>4.753429654768353</v>
      </c>
      <c r="G751">
        <v>258</v>
      </c>
      <c r="H751">
        <v>5427660</v>
      </c>
    </row>
    <row r="752" spans="1:8" hidden="1" x14ac:dyDescent="0.35">
      <c r="A752" t="s">
        <v>101</v>
      </c>
      <c r="B752" t="s">
        <v>18</v>
      </c>
      <c r="C752" t="s">
        <v>35</v>
      </c>
      <c r="D752" t="s">
        <v>33</v>
      </c>
      <c r="E752" t="s">
        <v>97</v>
      </c>
      <c r="F752">
        <v>4.8396162541597558</v>
      </c>
      <c r="G752">
        <v>298</v>
      </c>
      <c r="H752">
        <v>6157513</v>
      </c>
    </row>
    <row r="753" spans="1:8" hidden="1" x14ac:dyDescent="0.35">
      <c r="A753" t="s">
        <v>101</v>
      </c>
      <c r="B753" t="s">
        <v>18</v>
      </c>
      <c r="C753" t="s">
        <v>35</v>
      </c>
      <c r="D753" t="s">
        <v>33</v>
      </c>
      <c r="E753" t="s">
        <v>98</v>
      </c>
      <c r="F753">
        <v>3.5180595374594059</v>
      </c>
      <c r="G753">
        <v>213</v>
      </c>
      <c r="H753">
        <v>6054474</v>
      </c>
    </row>
    <row r="754" spans="1:8" hidden="1" x14ac:dyDescent="0.35">
      <c r="A754" t="s">
        <v>101</v>
      </c>
      <c r="B754" t="s">
        <v>18</v>
      </c>
      <c r="C754" t="s">
        <v>35</v>
      </c>
      <c r="D754" t="s">
        <v>34</v>
      </c>
      <c r="E754" t="s">
        <v>95</v>
      </c>
      <c r="F754">
        <v>0.72054415494581514</v>
      </c>
      <c r="G754">
        <v>33</v>
      </c>
      <c r="H754">
        <v>4579872</v>
      </c>
    </row>
    <row r="755" spans="1:8" hidden="1" x14ac:dyDescent="0.35">
      <c r="A755" t="s">
        <v>101</v>
      </c>
      <c r="B755" t="s">
        <v>18</v>
      </c>
      <c r="C755" t="s">
        <v>35</v>
      </c>
      <c r="D755" t="s">
        <v>34</v>
      </c>
      <c r="E755" t="s">
        <v>96</v>
      </c>
      <c r="F755">
        <v>1.308114362358733</v>
      </c>
      <c r="G755">
        <v>71</v>
      </c>
      <c r="H755">
        <v>5427660</v>
      </c>
    </row>
    <row r="756" spans="1:8" hidden="1" x14ac:dyDescent="0.35">
      <c r="A756" t="s">
        <v>101</v>
      </c>
      <c r="B756" t="s">
        <v>18</v>
      </c>
      <c r="C756" t="s">
        <v>35</v>
      </c>
      <c r="D756" t="s">
        <v>34</v>
      </c>
      <c r="E756" t="s">
        <v>97</v>
      </c>
      <c r="F756">
        <v>1.3154661630434239</v>
      </c>
      <c r="G756">
        <v>81</v>
      </c>
      <c r="H756">
        <v>6157513</v>
      </c>
    </row>
    <row r="757" spans="1:8" hidden="1" x14ac:dyDescent="0.35">
      <c r="A757" t="s">
        <v>101</v>
      </c>
      <c r="B757" t="s">
        <v>18</v>
      </c>
      <c r="C757" t="s">
        <v>35</v>
      </c>
      <c r="D757" t="s">
        <v>34</v>
      </c>
      <c r="E757" t="s">
        <v>98</v>
      </c>
      <c r="F757">
        <v>2.2627894677555802</v>
      </c>
      <c r="G757">
        <v>137</v>
      </c>
      <c r="H757">
        <v>6054474</v>
      </c>
    </row>
    <row r="758" spans="1:8" hidden="1" x14ac:dyDescent="0.35">
      <c r="A758" t="s">
        <v>101</v>
      </c>
      <c r="B758" t="s">
        <v>18</v>
      </c>
      <c r="C758" t="s">
        <v>99</v>
      </c>
      <c r="D758" t="s">
        <v>32</v>
      </c>
      <c r="E758" t="s">
        <v>95</v>
      </c>
      <c r="F758">
        <v>4.1049182160549469</v>
      </c>
      <c r="G758">
        <v>188</v>
      </c>
      <c r="H758">
        <v>4579872</v>
      </c>
    </row>
    <row r="759" spans="1:8" hidden="1" x14ac:dyDescent="0.35">
      <c r="A759" t="s">
        <v>101</v>
      </c>
      <c r="B759" t="s">
        <v>18</v>
      </c>
      <c r="C759" t="s">
        <v>99</v>
      </c>
      <c r="D759" t="s">
        <v>32</v>
      </c>
      <c r="E759" t="s">
        <v>96</v>
      </c>
      <c r="F759">
        <v>3.8874947951787688</v>
      </c>
      <c r="G759">
        <v>211</v>
      </c>
      <c r="H759">
        <v>5427660</v>
      </c>
    </row>
    <row r="760" spans="1:8" hidden="1" x14ac:dyDescent="0.35">
      <c r="A760" t="s">
        <v>101</v>
      </c>
      <c r="B760" t="s">
        <v>18</v>
      </c>
      <c r="C760" t="s">
        <v>99</v>
      </c>
      <c r="D760" t="s">
        <v>32</v>
      </c>
      <c r="E760" t="s">
        <v>97</v>
      </c>
      <c r="F760">
        <v>3.459188799114187</v>
      </c>
      <c r="G760">
        <v>213</v>
      </c>
      <c r="H760">
        <v>6157513</v>
      </c>
    </row>
    <row r="761" spans="1:8" hidden="1" x14ac:dyDescent="0.35">
      <c r="A761" t="s">
        <v>101</v>
      </c>
      <c r="B761" t="s">
        <v>18</v>
      </c>
      <c r="C761" t="s">
        <v>99</v>
      </c>
      <c r="D761" t="s">
        <v>32</v>
      </c>
      <c r="E761" t="s">
        <v>98</v>
      </c>
      <c r="F761">
        <v>3.5015428260159349</v>
      </c>
      <c r="G761">
        <v>212</v>
      </c>
      <c r="H761">
        <v>6054474</v>
      </c>
    </row>
    <row r="762" spans="1:8" hidden="1" x14ac:dyDescent="0.35">
      <c r="A762" t="s">
        <v>101</v>
      </c>
      <c r="B762" t="s">
        <v>18</v>
      </c>
      <c r="C762" t="s">
        <v>99</v>
      </c>
      <c r="D762" t="s">
        <v>33</v>
      </c>
      <c r="E762" t="s">
        <v>95</v>
      </c>
      <c r="F762">
        <v>3.3625393897471372</v>
      </c>
      <c r="G762">
        <v>154</v>
      </c>
      <c r="H762">
        <v>4579872</v>
      </c>
    </row>
    <row r="763" spans="1:8" hidden="1" x14ac:dyDescent="0.35">
      <c r="A763" t="s">
        <v>101</v>
      </c>
      <c r="B763" t="s">
        <v>18</v>
      </c>
      <c r="C763" t="s">
        <v>99</v>
      </c>
      <c r="D763" t="s">
        <v>33</v>
      </c>
      <c r="E763" t="s">
        <v>96</v>
      </c>
      <c r="F763">
        <v>2.8188943301533258</v>
      </c>
      <c r="G763">
        <v>153</v>
      </c>
      <c r="H763">
        <v>5427660</v>
      </c>
    </row>
    <row r="764" spans="1:8" hidden="1" x14ac:dyDescent="0.35">
      <c r="A764" t="s">
        <v>101</v>
      </c>
      <c r="B764" t="s">
        <v>18</v>
      </c>
      <c r="C764" t="s">
        <v>99</v>
      </c>
      <c r="D764" t="s">
        <v>33</v>
      </c>
      <c r="E764" t="s">
        <v>97</v>
      </c>
      <c r="F764">
        <v>2.3386065120771979</v>
      </c>
      <c r="G764">
        <v>144</v>
      </c>
      <c r="H764">
        <v>6157513</v>
      </c>
    </row>
    <row r="765" spans="1:8" hidden="1" x14ac:dyDescent="0.35">
      <c r="A765" t="s">
        <v>101</v>
      </c>
      <c r="B765" t="s">
        <v>18</v>
      </c>
      <c r="C765" t="s">
        <v>99</v>
      </c>
      <c r="D765" t="s">
        <v>33</v>
      </c>
      <c r="E765" t="s">
        <v>98</v>
      </c>
      <c r="F765">
        <v>2.0315555075469809</v>
      </c>
      <c r="G765">
        <v>123</v>
      </c>
      <c r="H765">
        <v>6054474</v>
      </c>
    </row>
    <row r="766" spans="1:8" hidden="1" x14ac:dyDescent="0.35">
      <c r="A766" t="s">
        <v>101</v>
      </c>
      <c r="B766" t="s">
        <v>18</v>
      </c>
      <c r="C766" t="s">
        <v>99</v>
      </c>
      <c r="D766" t="s">
        <v>34</v>
      </c>
      <c r="E766" t="s">
        <v>95</v>
      </c>
      <c r="F766">
        <v>0.74237882630780949</v>
      </c>
      <c r="G766">
        <v>34</v>
      </c>
      <c r="H766">
        <v>4579872</v>
      </c>
    </row>
    <row r="767" spans="1:8" hidden="1" x14ac:dyDescent="0.35">
      <c r="A767" t="s">
        <v>101</v>
      </c>
      <c r="B767" t="s">
        <v>18</v>
      </c>
      <c r="C767" t="s">
        <v>99</v>
      </c>
      <c r="D767" t="s">
        <v>34</v>
      </c>
      <c r="E767" t="s">
        <v>96</v>
      </c>
      <c r="F767">
        <v>1.0686004650254439</v>
      </c>
      <c r="G767">
        <v>58</v>
      </c>
      <c r="H767">
        <v>5427660</v>
      </c>
    </row>
    <row r="768" spans="1:8" hidden="1" x14ac:dyDescent="0.35">
      <c r="A768" t="s">
        <v>101</v>
      </c>
      <c r="B768" t="s">
        <v>18</v>
      </c>
      <c r="C768" t="s">
        <v>99</v>
      </c>
      <c r="D768" t="s">
        <v>34</v>
      </c>
      <c r="E768" t="s">
        <v>97</v>
      </c>
      <c r="F768">
        <v>1.120582287036991</v>
      </c>
      <c r="G768">
        <v>69</v>
      </c>
      <c r="H768">
        <v>6157513</v>
      </c>
    </row>
    <row r="769" spans="1:8" hidden="1" x14ac:dyDescent="0.35">
      <c r="A769" t="s">
        <v>101</v>
      </c>
      <c r="B769" t="s">
        <v>18</v>
      </c>
      <c r="C769" t="s">
        <v>99</v>
      </c>
      <c r="D769" t="s">
        <v>34</v>
      </c>
      <c r="E769" t="s">
        <v>98</v>
      </c>
      <c r="F769">
        <v>1.469987318468954</v>
      </c>
      <c r="G769">
        <v>89</v>
      </c>
      <c r="H769">
        <v>6054474</v>
      </c>
    </row>
    <row r="770" spans="1:8" hidden="1" x14ac:dyDescent="0.35">
      <c r="A770" t="s">
        <v>101</v>
      </c>
      <c r="B770" t="s">
        <v>19</v>
      </c>
      <c r="C770" t="s">
        <v>32</v>
      </c>
      <c r="D770" t="s">
        <v>32</v>
      </c>
      <c r="E770" t="s">
        <v>95</v>
      </c>
      <c r="F770">
        <v>16.586182489100619</v>
      </c>
      <c r="G770">
        <v>557</v>
      </c>
      <c r="H770">
        <v>3358217</v>
      </c>
    </row>
    <row r="771" spans="1:8" hidden="1" x14ac:dyDescent="0.35">
      <c r="A771" t="s">
        <v>101</v>
      </c>
      <c r="B771" t="s">
        <v>19</v>
      </c>
      <c r="C771" t="s">
        <v>32</v>
      </c>
      <c r="D771" t="s">
        <v>32</v>
      </c>
      <c r="E771" t="s">
        <v>96</v>
      </c>
      <c r="F771">
        <v>16.471912537338429</v>
      </c>
      <c r="G771">
        <v>722</v>
      </c>
      <c r="H771">
        <v>4383219</v>
      </c>
    </row>
    <row r="772" spans="1:8" hidden="1" x14ac:dyDescent="0.35">
      <c r="A772" t="s">
        <v>101</v>
      </c>
      <c r="B772" t="s">
        <v>19</v>
      </c>
      <c r="C772" t="s">
        <v>32</v>
      </c>
      <c r="D772" t="s">
        <v>32</v>
      </c>
      <c r="E772" t="s">
        <v>97</v>
      </c>
      <c r="F772">
        <v>16.37014071070832</v>
      </c>
      <c r="G772">
        <v>858</v>
      </c>
      <c r="H772">
        <v>5241250</v>
      </c>
    </row>
    <row r="773" spans="1:8" hidden="1" x14ac:dyDescent="0.35">
      <c r="A773" t="s">
        <v>101</v>
      </c>
      <c r="B773" t="s">
        <v>19</v>
      </c>
      <c r="C773" t="s">
        <v>32</v>
      </c>
      <c r="D773" t="s">
        <v>32</v>
      </c>
      <c r="E773" t="s">
        <v>98</v>
      </c>
      <c r="F773">
        <v>16.394585705077731</v>
      </c>
      <c r="G773">
        <v>964</v>
      </c>
      <c r="H773">
        <v>5879990</v>
      </c>
    </row>
    <row r="774" spans="1:8" hidden="1" x14ac:dyDescent="0.35">
      <c r="A774" t="s">
        <v>101</v>
      </c>
      <c r="B774" t="s">
        <v>19</v>
      </c>
      <c r="C774" t="s">
        <v>32</v>
      </c>
      <c r="D774" t="s">
        <v>33</v>
      </c>
      <c r="E774" t="s">
        <v>95</v>
      </c>
      <c r="F774">
        <v>14.23374368005403</v>
      </c>
      <c r="G774">
        <v>478</v>
      </c>
      <c r="H774">
        <v>3358217</v>
      </c>
    </row>
    <row r="775" spans="1:8" hidden="1" x14ac:dyDescent="0.35">
      <c r="A775" t="s">
        <v>101</v>
      </c>
      <c r="B775" t="s">
        <v>19</v>
      </c>
      <c r="C775" t="s">
        <v>32</v>
      </c>
      <c r="D775" t="s">
        <v>33</v>
      </c>
      <c r="E775" t="s">
        <v>96</v>
      </c>
      <c r="F775">
        <v>13.39198429282224</v>
      </c>
      <c r="G775">
        <v>587</v>
      </c>
      <c r="H775">
        <v>4383219</v>
      </c>
    </row>
    <row r="776" spans="1:8" hidden="1" x14ac:dyDescent="0.35">
      <c r="A776" t="s">
        <v>101</v>
      </c>
      <c r="B776" t="s">
        <v>19</v>
      </c>
      <c r="C776" t="s">
        <v>32</v>
      </c>
      <c r="D776" t="s">
        <v>33</v>
      </c>
      <c r="E776" t="s">
        <v>97</v>
      </c>
      <c r="F776">
        <v>12.554257095158601</v>
      </c>
      <c r="G776">
        <v>658</v>
      </c>
      <c r="H776">
        <v>5241250</v>
      </c>
    </row>
    <row r="777" spans="1:8" hidden="1" x14ac:dyDescent="0.35">
      <c r="A777" t="s">
        <v>101</v>
      </c>
      <c r="B777" t="s">
        <v>19</v>
      </c>
      <c r="C777" t="s">
        <v>32</v>
      </c>
      <c r="D777" t="s">
        <v>33</v>
      </c>
      <c r="E777" t="s">
        <v>98</v>
      </c>
      <c r="F777">
        <v>11.445597696594721</v>
      </c>
      <c r="G777">
        <v>673</v>
      </c>
      <c r="H777">
        <v>5879990</v>
      </c>
    </row>
    <row r="778" spans="1:8" hidden="1" x14ac:dyDescent="0.35">
      <c r="A778" t="s">
        <v>101</v>
      </c>
      <c r="B778" t="s">
        <v>19</v>
      </c>
      <c r="C778" t="s">
        <v>32</v>
      </c>
      <c r="D778" t="s">
        <v>34</v>
      </c>
      <c r="E778" t="s">
        <v>95</v>
      </c>
      <c r="F778">
        <v>2.352438809046586</v>
      </c>
      <c r="G778">
        <v>79</v>
      </c>
      <c r="H778">
        <v>3358217</v>
      </c>
    </row>
    <row r="779" spans="1:8" hidden="1" x14ac:dyDescent="0.35">
      <c r="A779" t="s">
        <v>101</v>
      </c>
      <c r="B779" t="s">
        <v>19</v>
      </c>
      <c r="C779" t="s">
        <v>32</v>
      </c>
      <c r="D779" t="s">
        <v>34</v>
      </c>
      <c r="E779" t="s">
        <v>96</v>
      </c>
      <c r="F779">
        <v>3.079928244516188</v>
      </c>
      <c r="G779">
        <v>135</v>
      </c>
      <c r="H779">
        <v>4383219</v>
      </c>
    </row>
    <row r="780" spans="1:8" hidden="1" x14ac:dyDescent="0.35">
      <c r="A780" t="s">
        <v>101</v>
      </c>
      <c r="B780" t="s">
        <v>19</v>
      </c>
      <c r="C780" t="s">
        <v>32</v>
      </c>
      <c r="D780" t="s">
        <v>34</v>
      </c>
      <c r="E780" t="s">
        <v>97</v>
      </c>
      <c r="F780">
        <v>3.8158836155497249</v>
      </c>
      <c r="G780">
        <v>200</v>
      </c>
      <c r="H780">
        <v>5241250</v>
      </c>
    </row>
    <row r="781" spans="1:8" hidden="1" x14ac:dyDescent="0.35">
      <c r="A781" t="s">
        <v>101</v>
      </c>
      <c r="B781" t="s">
        <v>19</v>
      </c>
      <c r="C781" t="s">
        <v>32</v>
      </c>
      <c r="D781" t="s">
        <v>34</v>
      </c>
      <c r="E781" t="s">
        <v>98</v>
      </c>
      <c r="F781">
        <v>4.948988008483008</v>
      </c>
      <c r="G781">
        <v>291</v>
      </c>
      <c r="H781">
        <v>5879990</v>
      </c>
    </row>
    <row r="782" spans="1:8" hidden="1" x14ac:dyDescent="0.35">
      <c r="A782" t="s">
        <v>101</v>
      </c>
      <c r="B782" t="s">
        <v>19</v>
      </c>
      <c r="C782" t="s">
        <v>36</v>
      </c>
      <c r="D782" t="s">
        <v>32</v>
      </c>
      <c r="E782" t="s">
        <v>95</v>
      </c>
      <c r="F782">
        <v>1.965328625279426</v>
      </c>
      <c r="G782">
        <v>66</v>
      </c>
      <c r="H782">
        <v>3358217</v>
      </c>
    </row>
    <row r="783" spans="1:8" hidden="1" x14ac:dyDescent="0.35">
      <c r="A783" t="s">
        <v>101</v>
      </c>
      <c r="B783" t="s">
        <v>19</v>
      </c>
      <c r="C783" t="s">
        <v>36</v>
      </c>
      <c r="D783" t="s">
        <v>32</v>
      </c>
      <c r="E783" t="s">
        <v>96</v>
      </c>
      <c r="F783">
        <v>2.0076569297587001</v>
      </c>
      <c r="G783">
        <v>88</v>
      </c>
      <c r="H783">
        <v>4383219</v>
      </c>
    </row>
    <row r="784" spans="1:8" hidden="1" x14ac:dyDescent="0.35">
      <c r="A784" t="s">
        <v>101</v>
      </c>
      <c r="B784" t="s">
        <v>19</v>
      </c>
      <c r="C784" t="s">
        <v>36</v>
      </c>
      <c r="D784" t="s">
        <v>32</v>
      </c>
      <c r="E784" t="s">
        <v>97</v>
      </c>
      <c r="F784">
        <v>2.2322919150965892</v>
      </c>
      <c r="G784">
        <v>117</v>
      </c>
      <c r="H784">
        <v>5241250</v>
      </c>
    </row>
    <row r="785" spans="1:8" hidden="1" x14ac:dyDescent="0.35">
      <c r="A785" t="s">
        <v>101</v>
      </c>
      <c r="B785" t="s">
        <v>19</v>
      </c>
      <c r="C785" t="s">
        <v>36</v>
      </c>
      <c r="D785" t="s">
        <v>32</v>
      </c>
      <c r="E785" t="s">
        <v>98</v>
      </c>
      <c r="F785">
        <v>2.2619086086881102</v>
      </c>
      <c r="G785">
        <v>133</v>
      </c>
      <c r="H785">
        <v>5879990</v>
      </c>
    </row>
    <row r="786" spans="1:8" hidden="1" x14ac:dyDescent="0.35">
      <c r="A786" t="s">
        <v>101</v>
      </c>
      <c r="B786" t="s">
        <v>19</v>
      </c>
      <c r="C786" t="s">
        <v>36</v>
      </c>
      <c r="D786" t="s">
        <v>33</v>
      </c>
      <c r="E786" t="s">
        <v>95</v>
      </c>
      <c r="F786">
        <v>1.9355509188357991</v>
      </c>
      <c r="G786">
        <v>65</v>
      </c>
      <c r="H786">
        <v>3358217</v>
      </c>
    </row>
    <row r="787" spans="1:8" hidden="1" x14ac:dyDescent="0.35">
      <c r="A787" t="s">
        <v>101</v>
      </c>
      <c r="B787" t="s">
        <v>19</v>
      </c>
      <c r="C787" t="s">
        <v>36</v>
      </c>
      <c r="D787" t="s">
        <v>33</v>
      </c>
      <c r="E787" t="s">
        <v>96</v>
      </c>
      <c r="F787">
        <v>1.825142663417</v>
      </c>
      <c r="G787">
        <v>80</v>
      </c>
      <c r="H787">
        <v>4383219</v>
      </c>
    </row>
    <row r="788" spans="1:8" hidden="1" x14ac:dyDescent="0.35">
      <c r="A788" t="s">
        <v>101</v>
      </c>
      <c r="B788" t="s">
        <v>19</v>
      </c>
      <c r="C788" t="s">
        <v>36</v>
      </c>
      <c r="D788" t="s">
        <v>33</v>
      </c>
      <c r="E788" t="s">
        <v>97</v>
      </c>
      <c r="F788">
        <v>2.003338898163606</v>
      </c>
      <c r="G788">
        <v>105</v>
      </c>
      <c r="H788">
        <v>5241250</v>
      </c>
    </row>
    <row r="789" spans="1:8" hidden="1" x14ac:dyDescent="0.35">
      <c r="A789" t="s">
        <v>101</v>
      </c>
      <c r="B789" t="s">
        <v>19</v>
      </c>
      <c r="C789" t="s">
        <v>36</v>
      </c>
      <c r="D789" t="s">
        <v>33</v>
      </c>
      <c r="E789" t="s">
        <v>98</v>
      </c>
      <c r="F789">
        <v>1.9557856390912229</v>
      </c>
      <c r="G789">
        <v>115</v>
      </c>
      <c r="H789">
        <v>5879990</v>
      </c>
    </row>
    <row r="790" spans="1:8" hidden="1" x14ac:dyDescent="0.35">
      <c r="A790" t="s">
        <v>101</v>
      </c>
      <c r="B790" t="s">
        <v>19</v>
      </c>
      <c r="C790" t="s">
        <v>36</v>
      </c>
      <c r="D790" t="s">
        <v>34</v>
      </c>
      <c r="E790" t="s">
        <v>95</v>
      </c>
      <c r="H790">
        <v>3358217</v>
      </c>
    </row>
    <row r="791" spans="1:8" hidden="1" x14ac:dyDescent="0.35">
      <c r="A791" t="s">
        <v>101</v>
      </c>
      <c r="B791" t="s">
        <v>19</v>
      </c>
      <c r="C791" t="s">
        <v>36</v>
      </c>
      <c r="D791" t="s">
        <v>34</v>
      </c>
      <c r="E791" t="s">
        <v>96</v>
      </c>
      <c r="H791">
        <v>4383219</v>
      </c>
    </row>
    <row r="792" spans="1:8" hidden="1" x14ac:dyDescent="0.35">
      <c r="A792" t="s">
        <v>101</v>
      </c>
      <c r="B792" t="s">
        <v>19</v>
      </c>
      <c r="C792" t="s">
        <v>36</v>
      </c>
      <c r="D792" t="s">
        <v>34</v>
      </c>
      <c r="E792" t="s">
        <v>97</v>
      </c>
      <c r="F792">
        <v>0.22895301693298351</v>
      </c>
      <c r="G792">
        <v>12</v>
      </c>
      <c r="H792">
        <v>5241250</v>
      </c>
    </row>
    <row r="793" spans="1:8" hidden="1" x14ac:dyDescent="0.35">
      <c r="A793" t="s">
        <v>101</v>
      </c>
      <c r="B793" t="s">
        <v>19</v>
      </c>
      <c r="C793" t="s">
        <v>36</v>
      </c>
      <c r="D793" t="s">
        <v>34</v>
      </c>
      <c r="E793" t="s">
        <v>98</v>
      </c>
      <c r="F793">
        <v>0.30612296959688712</v>
      </c>
      <c r="G793">
        <v>18</v>
      </c>
      <c r="H793">
        <v>5879990</v>
      </c>
    </row>
    <row r="794" spans="1:8" hidden="1" x14ac:dyDescent="0.35">
      <c r="A794" t="s">
        <v>101</v>
      </c>
      <c r="B794" t="s">
        <v>19</v>
      </c>
      <c r="C794" t="s">
        <v>35</v>
      </c>
      <c r="D794" t="s">
        <v>32</v>
      </c>
      <c r="E794" t="s">
        <v>95</v>
      </c>
      <c r="F794">
        <v>9.1715335846373236</v>
      </c>
      <c r="G794">
        <v>308</v>
      </c>
      <c r="H794">
        <v>3358217</v>
      </c>
    </row>
    <row r="795" spans="1:8" hidden="1" x14ac:dyDescent="0.35">
      <c r="A795" t="s">
        <v>101</v>
      </c>
      <c r="B795" t="s">
        <v>19</v>
      </c>
      <c r="C795" t="s">
        <v>35</v>
      </c>
      <c r="D795" t="s">
        <v>32</v>
      </c>
      <c r="E795" t="s">
        <v>96</v>
      </c>
      <c r="F795">
        <v>9.2625990168412766</v>
      </c>
      <c r="G795">
        <v>406</v>
      </c>
      <c r="H795">
        <v>4383219</v>
      </c>
    </row>
    <row r="796" spans="1:8" hidden="1" x14ac:dyDescent="0.35">
      <c r="A796" t="s">
        <v>101</v>
      </c>
      <c r="B796" t="s">
        <v>19</v>
      </c>
      <c r="C796" t="s">
        <v>35</v>
      </c>
      <c r="D796" t="s">
        <v>32</v>
      </c>
      <c r="E796" t="s">
        <v>97</v>
      </c>
      <c r="F796">
        <v>9.1962795134748401</v>
      </c>
      <c r="G796">
        <v>482</v>
      </c>
      <c r="H796">
        <v>5241250</v>
      </c>
    </row>
    <row r="797" spans="1:8" hidden="1" x14ac:dyDescent="0.35">
      <c r="A797" t="s">
        <v>101</v>
      </c>
      <c r="B797" t="s">
        <v>19</v>
      </c>
      <c r="C797" t="s">
        <v>35</v>
      </c>
      <c r="D797" t="s">
        <v>32</v>
      </c>
      <c r="E797" t="s">
        <v>98</v>
      </c>
      <c r="F797">
        <v>8.9115797815982667</v>
      </c>
      <c r="G797">
        <v>524</v>
      </c>
      <c r="H797">
        <v>5879990</v>
      </c>
    </row>
    <row r="798" spans="1:8" hidden="1" x14ac:dyDescent="0.35">
      <c r="A798" t="s">
        <v>101</v>
      </c>
      <c r="B798" t="s">
        <v>19</v>
      </c>
      <c r="C798" t="s">
        <v>35</v>
      </c>
      <c r="D798" t="s">
        <v>33</v>
      </c>
      <c r="E798" t="s">
        <v>95</v>
      </c>
      <c r="F798">
        <v>8.0102030333358449</v>
      </c>
      <c r="G798">
        <v>269</v>
      </c>
      <c r="H798">
        <v>3358217</v>
      </c>
    </row>
    <row r="799" spans="1:8" hidden="1" x14ac:dyDescent="0.35">
      <c r="A799" t="s">
        <v>101</v>
      </c>
      <c r="B799" t="s">
        <v>19</v>
      </c>
      <c r="C799" t="s">
        <v>35</v>
      </c>
      <c r="D799" t="s">
        <v>33</v>
      </c>
      <c r="E799" t="s">
        <v>96</v>
      </c>
      <c r="F799">
        <v>7.5971563364732626</v>
      </c>
      <c r="G799">
        <v>333</v>
      </c>
      <c r="H799">
        <v>4383219</v>
      </c>
    </row>
    <row r="800" spans="1:8" hidden="1" x14ac:dyDescent="0.35">
      <c r="A800" t="s">
        <v>101</v>
      </c>
      <c r="B800" t="s">
        <v>19</v>
      </c>
      <c r="C800" t="s">
        <v>35</v>
      </c>
      <c r="D800" t="s">
        <v>33</v>
      </c>
      <c r="E800" t="s">
        <v>97</v>
      </c>
      <c r="F800">
        <v>7.0212258526114963</v>
      </c>
      <c r="G800">
        <v>368</v>
      </c>
      <c r="H800">
        <v>5241250</v>
      </c>
    </row>
    <row r="801" spans="1:8" hidden="1" x14ac:dyDescent="0.35">
      <c r="A801" t="s">
        <v>101</v>
      </c>
      <c r="B801" t="s">
        <v>19</v>
      </c>
      <c r="C801" t="s">
        <v>35</v>
      </c>
      <c r="D801" t="s">
        <v>33</v>
      </c>
      <c r="E801" t="s">
        <v>98</v>
      </c>
      <c r="F801">
        <v>6.2925277083804563</v>
      </c>
      <c r="G801">
        <v>370</v>
      </c>
      <c r="H801">
        <v>5879990</v>
      </c>
    </row>
    <row r="802" spans="1:8" hidden="1" x14ac:dyDescent="0.35">
      <c r="A802" t="s">
        <v>101</v>
      </c>
      <c r="B802" t="s">
        <v>19</v>
      </c>
      <c r="C802" t="s">
        <v>35</v>
      </c>
      <c r="D802" t="s">
        <v>34</v>
      </c>
      <c r="E802" t="s">
        <v>95</v>
      </c>
      <c r="F802">
        <v>1.1613305513014791</v>
      </c>
      <c r="G802">
        <v>39</v>
      </c>
      <c r="H802">
        <v>3358217</v>
      </c>
    </row>
    <row r="803" spans="1:8" hidden="1" x14ac:dyDescent="0.35">
      <c r="A803" t="s">
        <v>101</v>
      </c>
      <c r="B803" t="s">
        <v>19</v>
      </c>
      <c r="C803" t="s">
        <v>35</v>
      </c>
      <c r="D803" t="s">
        <v>34</v>
      </c>
      <c r="E803" t="s">
        <v>96</v>
      </c>
      <c r="F803">
        <v>1.6654426803680129</v>
      </c>
      <c r="G803">
        <v>73</v>
      </c>
      <c r="H803">
        <v>4383219</v>
      </c>
    </row>
    <row r="804" spans="1:8" hidden="1" x14ac:dyDescent="0.35">
      <c r="A804" t="s">
        <v>101</v>
      </c>
      <c r="B804" t="s">
        <v>19</v>
      </c>
      <c r="C804" t="s">
        <v>35</v>
      </c>
      <c r="D804" t="s">
        <v>34</v>
      </c>
      <c r="E804" t="s">
        <v>97</v>
      </c>
      <c r="F804">
        <v>2.1750536608633442</v>
      </c>
      <c r="G804">
        <v>114</v>
      </c>
      <c r="H804">
        <v>5241250</v>
      </c>
    </row>
    <row r="805" spans="1:8" hidden="1" x14ac:dyDescent="0.35">
      <c r="A805" t="s">
        <v>101</v>
      </c>
      <c r="B805" t="s">
        <v>19</v>
      </c>
      <c r="C805" t="s">
        <v>35</v>
      </c>
      <c r="D805" t="s">
        <v>34</v>
      </c>
      <c r="E805" t="s">
        <v>98</v>
      </c>
      <c r="F805">
        <v>2.6190520732178122</v>
      </c>
      <c r="G805">
        <v>154</v>
      </c>
      <c r="H805">
        <v>5879990</v>
      </c>
    </row>
    <row r="806" spans="1:8" hidden="1" x14ac:dyDescent="0.35">
      <c r="A806" t="s">
        <v>101</v>
      </c>
      <c r="B806" t="s">
        <v>19</v>
      </c>
      <c r="C806" t="s">
        <v>99</v>
      </c>
      <c r="D806" t="s">
        <v>32</v>
      </c>
      <c r="E806" t="s">
        <v>95</v>
      </c>
      <c r="F806">
        <v>5.4493202791838646</v>
      </c>
      <c r="G806">
        <v>183</v>
      </c>
      <c r="H806">
        <v>3358217</v>
      </c>
    </row>
    <row r="807" spans="1:8" hidden="1" x14ac:dyDescent="0.35">
      <c r="A807" t="s">
        <v>101</v>
      </c>
      <c r="B807" t="s">
        <v>19</v>
      </c>
      <c r="C807" t="s">
        <v>99</v>
      </c>
      <c r="D807" t="s">
        <v>32</v>
      </c>
      <c r="E807" t="s">
        <v>96</v>
      </c>
      <c r="F807">
        <v>5.20165659073845</v>
      </c>
      <c r="G807">
        <v>228</v>
      </c>
      <c r="H807">
        <v>4383219</v>
      </c>
    </row>
    <row r="808" spans="1:8" hidden="1" x14ac:dyDescent="0.35">
      <c r="A808" t="s">
        <v>101</v>
      </c>
      <c r="B808" t="s">
        <v>19</v>
      </c>
      <c r="C808" t="s">
        <v>99</v>
      </c>
      <c r="D808" t="s">
        <v>32</v>
      </c>
      <c r="E808" t="s">
        <v>97</v>
      </c>
      <c r="F808">
        <v>4.9415692821368946</v>
      </c>
      <c r="G808">
        <v>259</v>
      </c>
      <c r="H808">
        <v>5241250</v>
      </c>
    </row>
    <row r="809" spans="1:8" hidden="1" x14ac:dyDescent="0.35">
      <c r="A809" t="s">
        <v>101</v>
      </c>
      <c r="B809" t="s">
        <v>19</v>
      </c>
      <c r="C809" t="s">
        <v>99</v>
      </c>
      <c r="D809" t="s">
        <v>32</v>
      </c>
      <c r="E809" t="s">
        <v>98</v>
      </c>
      <c r="F809">
        <v>5.2210973147913524</v>
      </c>
      <c r="G809">
        <v>307</v>
      </c>
      <c r="H809">
        <v>5879990</v>
      </c>
    </row>
    <row r="810" spans="1:8" hidden="1" x14ac:dyDescent="0.35">
      <c r="A810" t="s">
        <v>101</v>
      </c>
      <c r="B810" t="s">
        <v>19</v>
      </c>
      <c r="C810" t="s">
        <v>99</v>
      </c>
      <c r="D810" t="s">
        <v>33</v>
      </c>
      <c r="E810" t="s">
        <v>95</v>
      </c>
      <c r="F810">
        <v>4.2879897278823851</v>
      </c>
      <c r="G810">
        <v>144</v>
      </c>
      <c r="H810">
        <v>3358217</v>
      </c>
    </row>
    <row r="811" spans="1:8" hidden="1" x14ac:dyDescent="0.35">
      <c r="A811" t="s">
        <v>101</v>
      </c>
      <c r="B811" t="s">
        <v>19</v>
      </c>
      <c r="C811" t="s">
        <v>99</v>
      </c>
      <c r="D811" t="s">
        <v>33</v>
      </c>
      <c r="E811" t="s">
        <v>96</v>
      </c>
      <c r="F811">
        <v>3.9696852929319761</v>
      </c>
      <c r="G811">
        <v>174</v>
      </c>
      <c r="H811">
        <v>4383219</v>
      </c>
    </row>
    <row r="812" spans="1:8" hidden="1" x14ac:dyDescent="0.35">
      <c r="A812" t="s">
        <v>101</v>
      </c>
      <c r="B812" t="s">
        <v>19</v>
      </c>
      <c r="C812" t="s">
        <v>99</v>
      </c>
      <c r="D812" t="s">
        <v>33</v>
      </c>
      <c r="E812" t="s">
        <v>97</v>
      </c>
      <c r="F812">
        <v>3.5296923443834971</v>
      </c>
      <c r="G812">
        <v>185</v>
      </c>
      <c r="H812">
        <v>5241250</v>
      </c>
    </row>
    <row r="813" spans="1:8" hidden="1" x14ac:dyDescent="0.35">
      <c r="A813" t="s">
        <v>101</v>
      </c>
      <c r="B813" t="s">
        <v>19</v>
      </c>
      <c r="C813" t="s">
        <v>99</v>
      </c>
      <c r="D813" t="s">
        <v>33</v>
      </c>
      <c r="E813" t="s">
        <v>98</v>
      </c>
      <c r="F813">
        <v>3.1972843491230432</v>
      </c>
      <c r="G813">
        <v>188</v>
      </c>
      <c r="H813">
        <v>5879990</v>
      </c>
    </row>
    <row r="814" spans="1:8" hidden="1" x14ac:dyDescent="0.35">
      <c r="A814" t="s">
        <v>101</v>
      </c>
      <c r="B814" t="s">
        <v>19</v>
      </c>
      <c r="C814" t="s">
        <v>99</v>
      </c>
      <c r="D814" t="s">
        <v>34</v>
      </c>
      <c r="E814" t="s">
        <v>95</v>
      </c>
      <c r="F814">
        <v>1.1613305513014791</v>
      </c>
      <c r="G814">
        <v>39</v>
      </c>
      <c r="H814">
        <v>3358217</v>
      </c>
    </row>
    <row r="815" spans="1:8" hidden="1" x14ac:dyDescent="0.35">
      <c r="A815" t="s">
        <v>101</v>
      </c>
      <c r="B815" t="s">
        <v>19</v>
      </c>
      <c r="C815" t="s">
        <v>99</v>
      </c>
      <c r="D815" t="s">
        <v>34</v>
      </c>
      <c r="E815" t="s">
        <v>96</v>
      </c>
      <c r="F815">
        <v>1.231971297806475</v>
      </c>
      <c r="G815">
        <v>54</v>
      </c>
      <c r="H815">
        <v>4383219</v>
      </c>
    </row>
    <row r="816" spans="1:8" hidden="1" x14ac:dyDescent="0.35">
      <c r="A816" t="s">
        <v>101</v>
      </c>
      <c r="B816" t="s">
        <v>19</v>
      </c>
      <c r="C816" t="s">
        <v>99</v>
      </c>
      <c r="D816" t="s">
        <v>34</v>
      </c>
      <c r="E816" t="s">
        <v>97</v>
      </c>
      <c r="F816">
        <v>1.4118769377533991</v>
      </c>
      <c r="G816">
        <v>74</v>
      </c>
      <c r="H816">
        <v>5241250</v>
      </c>
    </row>
    <row r="817" spans="1:8" hidden="1" x14ac:dyDescent="0.35">
      <c r="A817" t="s">
        <v>101</v>
      </c>
      <c r="B817" t="s">
        <v>19</v>
      </c>
      <c r="C817" t="s">
        <v>99</v>
      </c>
      <c r="D817" t="s">
        <v>34</v>
      </c>
      <c r="E817" t="s">
        <v>98</v>
      </c>
      <c r="F817">
        <v>2.0238129656683088</v>
      </c>
      <c r="G817">
        <v>119</v>
      </c>
      <c r="H817">
        <v>5879990</v>
      </c>
    </row>
    <row r="818" spans="1:8" hidden="1" x14ac:dyDescent="0.35">
      <c r="A818" t="s">
        <v>101</v>
      </c>
      <c r="B818" t="s">
        <v>20</v>
      </c>
      <c r="C818" t="s">
        <v>32</v>
      </c>
      <c r="D818" t="s">
        <v>32</v>
      </c>
      <c r="E818" t="s">
        <v>95</v>
      </c>
      <c r="F818">
        <v>26.44862862517034</v>
      </c>
      <c r="G818">
        <v>689</v>
      </c>
      <c r="H818">
        <v>2605050</v>
      </c>
    </row>
    <row r="819" spans="1:8" hidden="1" x14ac:dyDescent="0.35">
      <c r="A819" t="s">
        <v>101</v>
      </c>
      <c r="B819" t="s">
        <v>20</v>
      </c>
      <c r="C819" t="s">
        <v>32</v>
      </c>
      <c r="D819" t="s">
        <v>32</v>
      </c>
      <c r="E819" t="s">
        <v>96</v>
      </c>
      <c r="F819">
        <v>24.956062254148311</v>
      </c>
      <c r="G819">
        <v>778</v>
      </c>
      <c r="H819">
        <v>3117479</v>
      </c>
    </row>
    <row r="820" spans="1:8" hidden="1" x14ac:dyDescent="0.35">
      <c r="A820" t="s">
        <v>101</v>
      </c>
      <c r="B820" t="s">
        <v>20</v>
      </c>
      <c r="C820" t="s">
        <v>32</v>
      </c>
      <c r="D820" t="s">
        <v>32</v>
      </c>
      <c r="E820" t="s">
        <v>97</v>
      </c>
      <c r="F820">
        <v>23.94370352525927</v>
      </c>
      <c r="G820">
        <v>982</v>
      </c>
      <c r="H820">
        <v>4101287</v>
      </c>
    </row>
    <row r="821" spans="1:8" hidden="1" x14ac:dyDescent="0.35">
      <c r="A821" t="s">
        <v>101</v>
      </c>
      <c r="B821" t="s">
        <v>20</v>
      </c>
      <c r="C821" t="s">
        <v>32</v>
      </c>
      <c r="D821" t="s">
        <v>32</v>
      </c>
      <c r="E821" t="s">
        <v>98</v>
      </c>
      <c r="F821">
        <v>22.946019387136769</v>
      </c>
      <c r="G821">
        <v>1122</v>
      </c>
      <c r="H821">
        <v>4889737</v>
      </c>
    </row>
    <row r="822" spans="1:8" hidden="1" x14ac:dyDescent="0.35">
      <c r="A822" t="s">
        <v>101</v>
      </c>
      <c r="B822" t="s">
        <v>20</v>
      </c>
      <c r="C822" t="s">
        <v>32</v>
      </c>
      <c r="D822" t="s">
        <v>33</v>
      </c>
      <c r="E822" t="s">
        <v>95</v>
      </c>
      <c r="F822">
        <v>23.339283315099522</v>
      </c>
      <c r="G822">
        <v>608</v>
      </c>
      <c r="H822">
        <v>2605050</v>
      </c>
    </row>
    <row r="823" spans="1:8" hidden="1" x14ac:dyDescent="0.35">
      <c r="A823" t="s">
        <v>101</v>
      </c>
      <c r="B823" t="s">
        <v>20</v>
      </c>
      <c r="C823" t="s">
        <v>32</v>
      </c>
      <c r="D823" t="s">
        <v>33</v>
      </c>
      <c r="E823" t="s">
        <v>96</v>
      </c>
      <c r="F823">
        <v>20.465254136435242</v>
      </c>
      <c r="G823">
        <v>638</v>
      </c>
      <c r="H823">
        <v>3117479</v>
      </c>
    </row>
    <row r="824" spans="1:8" hidden="1" x14ac:dyDescent="0.35">
      <c r="A824" t="s">
        <v>101</v>
      </c>
      <c r="B824" t="s">
        <v>20</v>
      </c>
      <c r="C824" t="s">
        <v>32</v>
      </c>
      <c r="D824" t="s">
        <v>33</v>
      </c>
      <c r="E824" t="s">
        <v>97</v>
      </c>
      <c r="F824">
        <v>18.286942610941399</v>
      </c>
      <c r="G824">
        <v>750</v>
      </c>
      <c r="H824">
        <v>4101287</v>
      </c>
    </row>
    <row r="825" spans="1:8" hidden="1" x14ac:dyDescent="0.35">
      <c r="A825" t="s">
        <v>101</v>
      </c>
      <c r="B825" t="s">
        <v>20</v>
      </c>
      <c r="C825" t="s">
        <v>32</v>
      </c>
      <c r="D825" t="s">
        <v>33</v>
      </c>
      <c r="E825" t="s">
        <v>98</v>
      </c>
      <c r="F825">
        <v>16.381249134667161</v>
      </c>
      <c r="G825">
        <v>801</v>
      </c>
      <c r="H825">
        <v>4889737</v>
      </c>
    </row>
    <row r="826" spans="1:8" hidden="1" x14ac:dyDescent="0.35">
      <c r="A826" t="s">
        <v>101</v>
      </c>
      <c r="B826" t="s">
        <v>20</v>
      </c>
      <c r="C826" t="s">
        <v>32</v>
      </c>
      <c r="D826" t="s">
        <v>34</v>
      </c>
      <c r="E826" t="s">
        <v>95</v>
      </c>
      <c r="F826">
        <v>3.1093453100708239</v>
      </c>
      <c r="G826">
        <v>81</v>
      </c>
      <c r="H826">
        <v>2605050</v>
      </c>
    </row>
    <row r="827" spans="1:8" hidden="1" x14ac:dyDescent="0.35">
      <c r="A827" t="s">
        <v>101</v>
      </c>
      <c r="B827" t="s">
        <v>20</v>
      </c>
      <c r="C827" t="s">
        <v>32</v>
      </c>
      <c r="D827" t="s">
        <v>34</v>
      </c>
      <c r="E827" t="s">
        <v>96</v>
      </c>
      <c r="F827">
        <v>4.4908081177130619</v>
      </c>
      <c r="G827">
        <v>140</v>
      </c>
      <c r="H827">
        <v>3117479</v>
      </c>
    </row>
    <row r="828" spans="1:8" hidden="1" x14ac:dyDescent="0.35">
      <c r="A828" t="s">
        <v>101</v>
      </c>
      <c r="B828" t="s">
        <v>20</v>
      </c>
      <c r="C828" t="s">
        <v>32</v>
      </c>
      <c r="D828" t="s">
        <v>34</v>
      </c>
      <c r="E828" t="s">
        <v>97</v>
      </c>
      <c r="F828">
        <v>5.6567609143178714</v>
      </c>
      <c r="G828">
        <v>232</v>
      </c>
      <c r="H828">
        <v>4101287</v>
      </c>
    </row>
    <row r="829" spans="1:8" hidden="1" x14ac:dyDescent="0.35">
      <c r="A829" t="s">
        <v>101</v>
      </c>
      <c r="B829" t="s">
        <v>20</v>
      </c>
      <c r="C829" t="s">
        <v>32</v>
      </c>
      <c r="D829" t="s">
        <v>34</v>
      </c>
      <c r="E829" t="s">
        <v>98</v>
      </c>
      <c r="F829">
        <v>6.5647702524696108</v>
      </c>
      <c r="G829">
        <v>321</v>
      </c>
      <c r="H829">
        <v>4889737</v>
      </c>
    </row>
    <row r="830" spans="1:8" hidden="1" x14ac:dyDescent="0.35">
      <c r="A830" t="s">
        <v>101</v>
      </c>
      <c r="B830" t="s">
        <v>20</v>
      </c>
      <c r="C830" t="s">
        <v>36</v>
      </c>
      <c r="D830" t="s">
        <v>32</v>
      </c>
      <c r="E830" t="s">
        <v>95</v>
      </c>
      <c r="F830">
        <v>2.7638624978407318</v>
      </c>
      <c r="G830">
        <v>72</v>
      </c>
      <c r="H830">
        <v>2605050</v>
      </c>
    </row>
    <row r="831" spans="1:8" hidden="1" x14ac:dyDescent="0.35">
      <c r="A831" t="s">
        <v>101</v>
      </c>
      <c r="B831" t="s">
        <v>20</v>
      </c>
      <c r="C831" t="s">
        <v>36</v>
      </c>
      <c r="D831" t="s">
        <v>32</v>
      </c>
      <c r="E831" t="s">
        <v>96</v>
      </c>
      <c r="F831">
        <v>3.0794112807175291</v>
      </c>
      <c r="G831">
        <v>96</v>
      </c>
      <c r="H831">
        <v>3117479</v>
      </c>
    </row>
    <row r="832" spans="1:8" hidden="1" x14ac:dyDescent="0.35">
      <c r="A832" t="s">
        <v>101</v>
      </c>
      <c r="B832" t="s">
        <v>20</v>
      </c>
      <c r="C832" t="s">
        <v>36</v>
      </c>
      <c r="D832" t="s">
        <v>32</v>
      </c>
      <c r="E832" t="s">
        <v>97</v>
      </c>
      <c r="F832">
        <v>2.8039978670110139</v>
      </c>
      <c r="G832">
        <v>115</v>
      </c>
      <c r="H832">
        <v>4101287</v>
      </c>
    </row>
    <row r="833" spans="1:8" hidden="1" x14ac:dyDescent="0.35">
      <c r="A833" t="s">
        <v>101</v>
      </c>
      <c r="B833" t="s">
        <v>20</v>
      </c>
      <c r="C833" t="s">
        <v>36</v>
      </c>
      <c r="D833" t="s">
        <v>32</v>
      </c>
      <c r="E833" t="s">
        <v>98</v>
      </c>
      <c r="F833">
        <v>3.0062966576729999</v>
      </c>
      <c r="G833">
        <v>147</v>
      </c>
      <c r="H833">
        <v>4889737</v>
      </c>
    </row>
    <row r="834" spans="1:8" hidden="1" x14ac:dyDescent="0.35">
      <c r="A834" t="s">
        <v>101</v>
      </c>
      <c r="B834" t="s">
        <v>20</v>
      </c>
      <c r="C834" t="s">
        <v>36</v>
      </c>
      <c r="D834" t="s">
        <v>33</v>
      </c>
      <c r="E834" t="s">
        <v>95</v>
      </c>
      <c r="F834">
        <v>2.4951536438839939</v>
      </c>
      <c r="G834">
        <v>65</v>
      </c>
      <c r="H834">
        <v>2605050</v>
      </c>
    </row>
    <row r="835" spans="1:8" hidden="1" x14ac:dyDescent="0.35">
      <c r="A835" t="s">
        <v>101</v>
      </c>
      <c r="B835" t="s">
        <v>20</v>
      </c>
      <c r="C835" t="s">
        <v>36</v>
      </c>
      <c r="D835" t="s">
        <v>33</v>
      </c>
      <c r="E835" t="s">
        <v>96</v>
      </c>
      <c r="F835">
        <v>2.6944848706278379</v>
      </c>
      <c r="G835">
        <v>84</v>
      </c>
      <c r="H835">
        <v>3117479</v>
      </c>
    </row>
    <row r="836" spans="1:8" hidden="1" x14ac:dyDescent="0.35">
      <c r="A836" t="s">
        <v>101</v>
      </c>
      <c r="B836" t="s">
        <v>20</v>
      </c>
      <c r="C836" t="s">
        <v>36</v>
      </c>
      <c r="D836" t="s">
        <v>33</v>
      </c>
      <c r="E836" t="s">
        <v>97</v>
      </c>
      <c r="F836">
        <v>2.5845545556797171</v>
      </c>
      <c r="G836">
        <v>106</v>
      </c>
      <c r="H836">
        <v>4101287</v>
      </c>
    </row>
    <row r="837" spans="1:8" hidden="1" x14ac:dyDescent="0.35">
      <c r="A837" t="s">
        <v>101</v>
      </c>
      <c r="B837" t="s">
        <v>20</v>
      </c>
      <c r="C837" t="s">
        <v>36</v>
      </c>
      <c r="D837" t="s">
        <v>33</v>
      </c>
      <c r="E837" t="s">
        <v>98</v>
      </c>
      <c r="F837">
        <v>2.5359237112343669</v>
      </c>
      <c r="G837">
        <v>124</v>
      </c>
      <c r="H837">
        <v>4889737</v>
      </c>
    </row>
    <row r="838" spans="1:8" hidden="1" x14ac:dyDescent="0.35">
      <c r="A838" t="s">
        <v>101</v>
      </c>
      <c r="B838" t="s">
        <v>20</v>
      </c>
      <c r="C838" t="s">
        <v>36</v>
      </c>
      <c r="D838" t="s">
        <v>34</v>
      </c>
      <c r="E838" t="s">
        <v>95</v>
      </c>
      <c r="H838">
        <v>2605050</v>
      </c>
    </row>
    <row r="839" spans="1:8" hidden="1" x14ac:dyDescent="0.35">
      <c r="A839" t="s">
        <v>101</v>
      </c>
      <c r="B839" t="s">
        <v>20</v>
      </c>
      <c r="C839" t="s">
        <v>36</v>
      </c>
      <c r="D839" t="s">
        <v>34</v>
      </c>
      <c r="E839" t="s">
        <v>96</v>
      </c>
      <c r="F839">
        <v>0.38492641008969108</v>
      </c>
      <c r="G839">
        <v>12</v>
      </c>
      <c r="H839">
        <v>3117479</v>
      </c>
    </row>
    <row r="840" spans="1:8" hidden="1" x14ac:dyDescent="0.35">
      <c r="A840" t="s">
        <v>101</v>
      </c>
      <c r="B840" t="s">
        <v>20</v>
      </c>
      <c r="C840" t="s">
        <v>36</v>
      </c>
      <c r="D840" t="s">
        <v>34</v>
      </c>
      <c r="E840" t="s">
        <v>97</v>
      </c>
      <c r="H840">
        <v>4101287</v>
      </c>
    </row>
    <row r="841" spans="1:8" hidden="1" x14ac:dyDescent="0.35">
      <c r="A841" t="s">
        <v>101</v>
      </c>
      <c r="B841" t="s">
        <v>20</v>
      </c>
      <c r="C841" t="s">
        <v>36</v>
      </c>
      <c r="D841" t="s">
        <v>34</v>
      </c>
      <c r="E841" t="s">
        <v>98</v>
      </c>
      <c r="F841">
        <v>0.47037294643863248</v>
      </c>
      <c r="G841">
        <v>23</v>
      </c>
      <c r="H841">
        <v>4889737</v>
      </c>
    </row>
    <row r="842" spans="1:8" hidden="1" x14ac:dyDescent="0.35">
      <c r="A842" t="s">
        <v>101</v>
      </c>
      <c r="B842" t="s">
        <v>20</v>
      </c>
      <c r="C842" t="s">
        <v>35</v>
      </c>
      <c r="D842" t="s">
        <v>32</v>
      </c>
      <c r="E842" t="s">
        <v>95</v>
      </c>
      <c r="F842">
        <v>15.278017696397381</v>
      </c>
      <c r="G842">
        <v>398</v>
      </c>
      <c r="H842">
        <v>2605050</v>
      </c>
    </row>
    <row r="843" spans="1:8" hidden="1" x14ac:dyDescent="0.35">
      <c r="A843" t="s">
        <v>101</v>
      </c>
      <c r="B843" t="s">
        <v>20</v>
      </c>
      <c r="C843" t="s">
        <v>35</v>
      </c>
      <c r="D843" t="s">
        <v>32</v>
      </c>
      <c r="E843" t="s">
        <v>96</v>
      </c>
      <c r="F843">
        <v>13.82527356238807</v>
      </c>
      <c r="G843">
        <v>431</v>
      </c>
      <c r="H843">
        <v>3117479</v>
      </c>
    </row>
    <row r="844" spans="1:8" hidden="1" x14ac:dyDescent="0.35">
      <c r="A844" t="s">
        <v>101</v>
      </c>
      <c r="B844" t="s">
        <v>20</v>
      </c>
      <c r="C844" t="s">
        <v>35</v>
      </c>
      <c r="D844" t="s">
        <v>32</v>
      </c>
      <c r="E844" t="s">
        <v>97</v>
      </c>
      <c r="F844">
        <v>14.068754515350911</v>
      </c>
      <c r="G844">
        <v>577</v>
      </c>
      <c r="H844">
        <v>4101287</v>
      </c>
    </row>
    <row r="845" spans="1:8" hidden="1" x14ac:dyDescent="0.35">
      <c r="A845" t="s">
        <v>101</v>
      </c>
      <c r="B845" t="s">
        <v>20</v>
      </c>
      <c r="C845" t="s">
        <v>35</v>
      </c>
      <c r="D845" t="s">
        <v>32</v>
      </c>
      <c r="E845" t="s">
        <v>98</v>
      </c>
      <c r="F845">
        <v>12.475108579459389</v>
      </c>
      <c r="G845">
        <v>610</v>
      </c>
      <c r="H845">
        <v>4889737</v>
      </c>
    </row>
    <row r="846" spans="1:8" hidden="1" x14ac:dyDescent="0.35">
      <c r="A846" t="s">
        <v>101</v>
      </c>
      <c r="B846" t="s">
        <v>20</v>
      </c>
      <c r="C846" t="s">
        <v>35</v>
      </c>
      <c r="D846" t="s">
        <v>33</v>
      </c>
      <c r="E846" t="s">
        <v>95</v>
      </c>
      <c r="F846">
        <v>13.742538530930309</v>
      </c>
      <c r="G846">
        <v>358</v>
      </c>
      <c r="H846">
        <v>2605050</v>
      </c>
    </row>
    <row r="847" spans="1:8" hidden="1" x14ac:dyDescent="0.35">
      <c r="A847" t="s">
        <v>101</v>
      </c>
      <c r="B847" t="s">
        <v>20</v>
      </c>
      <c r="C847" t="s">
        <v>35</v>
      </c>
      <c r="D847" t="s">
        <v>33</v>
      </c>
      <c r="E847" t="s">
        <v>96</v>
      </c>
      <c r="F847">
        <v>11.38740629848669</v>
      </c>
      <c r="G847">
        <v>355</v>
      </c>
      <c r="H847">
        <v>3117479</v>
      </c>
    </row>
    <row r="848" spans="1:8" hidden="1" x14ac:dyDescent="0.35">
      <c r="A848" t="s">
        <v>101</v>
      </c>
      <c r="B848" t="s">
        <v>20</v>
      </c>
      <c r="C848" t="s">
        <v>35</v>
      </c>
      <c r="D848" t="s">
        <v>33</v>
      </c>
      <c r="E848" t="s">
        <v>97</v>
      </c>
      <c r="F848">
        <v>10.85025261582523</v>
      </c>
      <c r="G848">
        <v>445</v>
      </c>
      <c r="H848">
        <v>4101287</v>
      </c>
    </row>
    <row r="849" spans="1:8" hidden="1" x14ac:dyDescent="0.35">
      <c r="A849" t="s">
        <v>101</v>
      </c>
      <c r="B849" t="s">
        <v>20</v>
      </c>
      <c r="C849" t="s">
        <v>35</v>
      </c>
      <c r="D849" t="s">
        <v>33</v>
      </c>
      <c r="E849" t="s">
        <v>98</v>
      </c>
      <c r="F849">
        <v>8.9370859823340201</v>
      </c>
      <c r="G849">
        <v>437</v>
      </c>
      <c r="H849">
        <v>4889737</v>
      </c>
    </row>
    <row r="850" spans="1:8" hidden="1" x14ac:dyDescent="0.35">
      <c r="A850" t="s">
        <v>101</v>
      </c>
      <c r="B850" t="s">
        <v>20</v>
      </c>
      <c r="C850" t="s">
        <v>35</v>
      </c>
      <c r="D850" t="s">
        <v>34</v>
      </c>
      <c r="E850" t="s">
        <v>95</v>
      </c>
      <c r="F850">
        <v>1.535479165467073</v>
      </c>
      <c r="G850">
        <v>40</v>
      </c>
      <c r="H850">
        <v>2605050</v>
      </c>
    </row>
    <row r="851" spans="1:8" hidden="1" x14ac:dyDescent="0.35">
      <c r="A851" t="s">
        <v>101</v>
      </c>
      <c r="B851" t="s">
        <v>20</v>
      </c>
      <c r="C851" t="s">
        <v>35</v>
      </c>
      <c r="D851" t="s">
        <v>34</v>
      </c>
      <c r="E851" t="s">
        <v>96</v>
      </c>
      <c r="F851">
        <v>2.437867263901377</v>
      </c>
      <c r="G851">
        <v>76</v>
      </c>
      <c r="H851">
        <v>3117479</v>
      </c>
    </row>
    <row r="852" spans="1:8" hidden="1" x14ac:dyDescent="0.35">
      <c r="A852" t="s">
        <v>101</v>
      </c>
      <c r="B852" t="s">
        <v>20</v>
      </c>
      <c r="C852" t="s">
        <v>35</v>
      </c>
      <c r="D852" t="s">
        <v>34</v>
      </c>
      <c r="E852" t="s">
        <v>97</v>
      </c>
      <c r="F852">
        <v>3.2185018995256862</v>
      </c>
      <c r="G852">
        <v>132</v>
      </c>
      <c r="H852">
        <v>4101287</v>
      </c>
    </row>
    <row r="853" spans="1:8" hidden="1" x14ac:dyDescent="0.35">
      <c r="A853" t="s">
        <v>101</v>
      </c>
      <c r="B853" t="s">
        <v>20</v>
      </c>
      <c r="C853" t="s">
        <v>35</v>
      </c>
      <c r="D853" t="s">
        <v>34</v>
      </c>
      <c r="E853" t="s">
        <v>98</v>
      </c>
      <c r="F853">
        <v>3.5380225971253672</v>
      </c>
      <c r="G853">
        <v>173</v>
      </c>
      <c r="H853">
        <v>4889737</v>
      </c>
    </row>
    <row r="854" spans="1:8" hidden="1" x14ac:dyDescent="0.35">
      <c r="A854" t="s">
        <v>101</v>
      </c>
      <c r="B854" t="s">
        <v>20</v>
      </c>
      <c r="C854" t="s">
        <v>99</v>
      </c>
      <c r="D854" t="s">
        <v>32</v>
      </c>
      <c r="E854" t="s">
        <v>95</v>
      </c>
      <c r="F854">
        <v>8.4067484309322289</v>
      </c>
      <c r="G854">
        <v>219</v>
      </c>
      <c r="H854">
        <v>2605050</v>
      </c>
    </row>
    <row r="855" spans="1:8" hidden="1" x14ac:dyDescent="0.35">
      <c r="A855" t="s">
        <v>101</v>
      </c>
      <c r="B855" t="s">
        <v>20</v>
      </c>
      <c r="C855" t="s">
        <v>99</v>
      </c>
      <c r="D855" t="s">
        <v>32</v>
      </c>
      <c r="E855" t="s">
        <v>96</v>
      </c>
      <c r="F855">
        <v>8.0513774110427061</v>
      </c>
      <c r="G855">
        <v>251</v>
      </c>
      <c r="H855">
        <v>3117479</v>
      </c>
    </row>
    <row r="856" spans="1:8" hidden="1" x14ac:dyDescent="0.35">
      <c r="A856" t="s">
        <v>101</v>
      </c>
      <c r="B856" t="s">
        <v>20</v>
      </c>
      <c r="C856" t="s">
        <v>99</v>
      </c>
      <c r="D856" t="s">
        <v>32</v>
      </c>
      <c r="E856" t="s">
        <v>97</v>
      </c>
      <c r="F856">
        <v>7.0709511428973393</v>
      </c>
      <c r="G856">
        <v>290</v>
      </c>
      <c r="H856">
        <v>4101287</v>
      </c>
    </row>
    <row r="857" spans="1:8" hidden="1" x14ac:dyDescent="0.35">
      <c r="A857" t="s">
        <v>101</v>
      </c>
      <c r="B857" t="s">
        <v>20</v>
      </c>
      <c r="C857" t="s">
        <v>99</v>
      </c>
      <c r="D857" t="s">
        <v>32</v>
      </c>
      <c r="E857" t="s">
        <v>98</v>
      </c>
      <c r="F857">
        <v>7.4646141500043859</v>
      </c>
      <c r="G857">
        <v>365</v>
      </c>
      <c r="H857">
        <v>4889737</v>
      </c>
    </row>
    <row r="858" spans="1:8" hidden="1" x14ac:dyDescent="0.35">
      <c r="A858" t="s">
        <v>101</v>
      </c>
      <c r="B858" t="s">
        <v>20</v>
      </c>
      <c r="C858" t="s">
        <v>99</v>
      </c>
      <c r="D858" t="s">
        <v>33</v>
      </c>
      <c r="E858" t="s">
        <v>95</v>
      </c>
      <c r="F858">
        <v>7.1015911402852154</v>
      </c>
      <c r="G858">
        <v>185</v>
      </c>
      <c r="H858">
        <v>2605050</v>
      </c>
    </row>
    <row r="859" spans="1:8" hidden="1" x14ac:dyDescent="0.35">
      <c r="A859" t="s">
        <v>101</v>
      </c>
      <c r="B859" t="s">
        <v>20</v>
      </c>
      <c r="C859" t="s">
        <v>99</v>
      </c>
      <c r="D859" t="s">
        <v>33</v>
      </c>
      <c r="E859" t="s">
        <v>96</v>
      </c>
      <c r="F859">
        <v>6.3833629673207097</v>
      </c>
      <c r="G859">
        <v>199</v>
      </c>
      <c r="H859">
        <v>3117479</v>
      </c>
    </row>
    <row r="860" spans="1:8" hidden="1" x14ac:dyDescent="0.35">
      <c r="A860" t="s">
        <v>101</v>
      </c>
      <c r="B860" t="s">
        <v>20</v>
      </c>
      <c r="C860" t="s">
        <v>99</v>
      </c>
      <c r="D860" t="s">
        <v>33</v>
      </c>
      <c r="E860" t="s">
        <v>97</v>
      </c>
      <c r="F860">
        <v>4.8521354394364504</v>
      </c>
      <c r="G860">
        <v>199</v>
      </c>
      <c r="H860">
        <v>4101287</v>
      </c>
    </row>
    <row r="861" spans="1:8" hidden="1" x14ac:dyDescent="0.35">
      <c r="A861" t="s">
        <v>101</v>
      </c>
      <c r="B861" t="s">
        <v>20</v>
      </c>
      <c r="C861" t="s">
        <v>99</v>
      </c>
      <c r="D861" t="s">
        <v>33</v>
      </c>
      <c r="E861" t="s">
        <v>98</v>
      </c>
      <c r="F861">
        <v>4.9082394410987753</v>
      </c>
      <c r="G861">
        <v>240</v>
      </c>
      <c r="H861">
        <v>4889737</v>
      </c>
    </row>
    <row r="862" spans="1:8" hidden="1" x14ac:dyDescent="0.35">
      <c r="A862" t="s">
        <v>101</v>
      </c>
      <c r="B862" t="s">
        <v>20</v>
      </c>
      <c r="C862" t="s">
        <v>99</v>
      </c>
      <c r="D862" t="s">
        <v>34</v>
      </c>
      <c r="E862" t="s">
        <v>95</v>
      </c>
      <c r="F862">
        <v>1.305157290647013</v>
      </c>
      <c r="G862">
        <v>34</v>
      </c>
      <c r="H862">
        <v>2605050</v>
      </c>
    </row>
    <row r="863" spans="1:8" hidden="1" x14ac:dyDescent="0.35">
      <c r="A863" t="s">
        <v>101</v>
      </c>
      <c r="B863" t="s">
        <v>20</v>
      </c>
      <c r="C863" t="s">
        <v>99</v>
      </c>
      <c r="D863" t="s">
        <v>34</v>
      </c>
      <c r="E863" t="s">
        <v>96</v>
      </c>
      <c r="F863">
        <v>1.668014443721995</v>
      </c>
      <c r="G863">
        <v>52</v>
      </c>
      <c r="H863">
        <v>3117479</v>
      </c>
    </row>
    <row r="864" spans="1:8" hidden="1" x14ac:dyDescent="0.35">
      <c r="A864" t="s">
        <v>101</v>
      </c>
      <c r="B864" t="s">
        <v>20</v>
      </c>
      <c r="C864" t="s">
        <v>99</v>
      </c>
      <c r="D864" t="s">
        <v>34</v>
      </c>
      <c r="E864" t="s">
        <v>97</v>
      </c>
      <c r="F864">
        <v>2.2188157034608889</v>
      </c>
      <c r="G864">
        <v>91</v>
      </c>
      <c r="H864">
        <v>4101287</v>
      </c>
    </row>
    <row r="865" spans="1:8" hidden="1" x14ac:dyDescent="0.35">
      <c r="A865" t="s">
        <v>101</v>
      </c>
      <c r="B865" t="s">
        <v>20</v>
      </c>
      <c r="C865" t="s">
        <v>99</v>
      </c>
      <c r="D865" t="s">
        <v>34</v>
      </c>
      <c r="E865" t="s">
        <v>98</v>
      </c>
      <c r="F865">
        <v>2.5563747089056119</v>
      </c>
      <c r="G865">
        <v>125</v>
      </c>
      <c r="H865">
        <v>4889737</v>
      </c>
    </row>
    <row r="866" spans="1:8" hidden="1" x14ac:dyDescent="0.35">
      <c r="A866" t="s">
        <v>101</v>
      </c>
      <c r="B866" t="s">
        <v>21</v>
      </c>
      <c r="C866" t="s">
        <v>32</v>
      </c>
      <c r="D866" t="s">
        <v>32</v>
      </c>
      <c r="E866" t="s">
        <v>95</v>
      </c>
      <c r="F866">
        <v>37.019390949287761</v>
      </c>
      <c r="G866">
        <v>770</v>
      </c>
      <c r="H866">
        <v>2079991</v>
      </c>
    </row>
    <row r="867" spans="1:8" hidden="1" x14ac:dyDescent="0.35">
      <c r="A867" t="s">
        <v>101</v>
      </c>
      <c r="B867" t="s">
        <v>21</v>
      </c>
      <c r="C867" t="s">
        <v>32</v>
      </c>
      <c r="D867" t="s">
        <v>32</v>
      </c>
      <c r="E867" t="s">
        <v>96</v>
      </c>
      <c r="F867">
        <v>37.543235308498673</v>
      </c>
      <c r="G867">
        <v>883</v>
      </c>
      <c r="H867">
        <v>2351955</v>
      </c>
    </row>
    <row r="868" spans="1:8" hidden="1" x14ac:dyDescent="0.35">
      <c r="A868" t="s">
        <v>101</v>
      </c>
      <c r="B868" t="s">
        <v>21</v>
      </c>
      <c r="C868" t="s">
        <v>32</v>
      </c>
      <c r="D868" t="s">
        <v>32</v>
      </c>
      <c r="E868" t="s">
        <v>97</v>
      </c>
      <c r="F868">
        <v>33.676705714696659</v>
      </c>
      <c r="G868">
        <v>967</v>
      </c>
      <c r="H868">
        <v>2871421</v>
      </c>
    </row>
    <row r="869" spans="1:8" hidden="1" x14ac:dyDescent="0.35">
      <c r="A869" t="s">
        <v>101</v>
      </c>
      <c r="B869" t="s">
        <v>21</v>
      </c>
      <c r="C869" t="s">
        <v>32</v>
      </c>
      <c r="D869" t="s">
        <v>32</v>
      </c>
      <c r="E869" t="s">
        <v>98</v>
      </c>
      <c r="F869">
        <v>30.387242203007769</v>
      </c>
      <c r="G869">
        <v>1129</v>
      </c>
      <c r="H869">
        <v>3715375</v>
      </c>
    </row>
    <row r="870" spans="1:8" hidden="1" x14ac:dyDescent="0.35">
      <c r="A870" t="s">
        <v>101</v>
      </c>
      <c r="B870" t="s">
        <v>21</v>
      </c>
      <c r="C870" t="s">
        <v>32</v>
      </c>
      <c r="D870" t="s">
        <v>33</v>
      </c>
      <c r="E870" t="s">
        <v>95</v>
      </c>
      <c r="F870">
        <v>33.461683247667899</v>
      </c>
      <c r="G870">
        <v>696</v>
      </c>
      <c r="H870">
        <v>2079991</v>
      </c>
    </row>
    <row r="871" spans="1:8" hidden="1" x14ac:dyDescent="0.35">
      <c r="A871" t="s">
        <v>101</v>
      </c>
      <c r="B871" t="s">
        <v>21</v>
      </c>
      <c r="C871" t="s">
        <v>32</v>
      </c>
      <c r="D871" t="s">
        <v>33</v>
      </c>
      <c r="E871" t="s">
        <v>96</v>
      </c>
      <c r="F871">
        <v>31.718293929943389</v>
      </c>
      <c r="G871">
        <v>746</v>
      </c>
      <c r="H871">
        <v>2351955</v>
      </c>
    </row>
    <row r="872" spans="1:8" hidden="1" x14ac:dyDescent="0.35">
      <c r="A872" t="s">
        <v>101</v>
      </c>
      <c r="B872" t="s">
        <v>21</v>
      </c>
      <c r="C872" t="s">
        <v>32</v>
      </c>
      <c r="D872" t="s">
        <v>33</v>
      </c>
      <c r="E872" t="s">
        <v>97</v>
      </c>
      <c r="F872">
        <v>25.353300682832639</v>
      </c>
      <c r="G872">
        <v>728</v>
      </c>
      <c r="H872">
        <v>2871421</v>
      </c>
    </row>
    <row r="873" spans="1:8" hidden="1" x14ac:dyDescent="0.35">
      <c r="A873" t="s">
        <v>101</v>
      </c>
      <c r="B873" t="s">
        <v>21</v>
      </c>
      <c r="C873" t="s">
        <v>32</v>
      </c>
      <c r="D873" t="s">
        <v>33</v>
      </c>
      <c r="E873" t="s">
        <v>98</v>
      </c>
      <c r="F873">
        <v>21.478316455270331</v>
      </c>
      <c r="G873">
        <v>798</v>
      </c>
      <c r="H873">
        <v>3715375</v>
      </c>
    </row>
    <row r="874" spans="1:8" hidden="1" x14ac:dyDescent="0.35">
      <c r="A874" t="s">
        <v>101</v>
      </c>
      <c r="B874" t="s">
        <v>21</v>
      </c>
      <c r="C874" t="s">
        <v>32</v>
      </c>
      <c r="D874" t="s">
        <v>34</v>
      </c>
      <c r="E874" t="s">
        <v>95</v>
      </c>
      <c r="F874">
        <v>3.5577077016198628</v>
      </c>
      <c r="G874">
        <v>74</v>
      </c>
      <c r="H874">
        <v>2079991</v>
      </c>
    </row>
    <row r="875" spans="1:8" hidden="1" x14ac:dyDescent="0.35">
      <c r="A875" t="s">
        <v>101</v>
      </c>
      <c r="B875" t="s">
        <v>21</v>
      </c>
      <c r="C875" t="s">
        <v>32</v>
      </c>
      <c r="D875" t="s">
        <v>34</v>
      </c>
      <c r="E875" t="s">
        <v>96</v>
      </c>
      <c r="F875">
        <v>5.8249413785552884</v>
      </c>
      <c r="G875">
        <v>137</v>
      </c>
      <c r="H875">
        <v>2351955</v>
      </c>
    </row>
    <row r="876" spans="1:8" hidden="1" x14ac:dyDescent="0.35">
      <c r="A876" t="s">
        <v>101</v>
      </c>
      <c r="B876" t="s">
        <v>21</v>
      </c>
      <c r="C876" t="s">
        <v>32</v>
      </c>
      <c r="D876" t="s">
        <v>34</v>
      </c>
      <c r="E876" t="s">
        <v>97</v>
      </c>
      <c r="F876">
        <v>8.3234050318640147</v>
      </c>
      <c r="G876">
        <v>239</v>
      </c>
      <c r="H876">
        <v>2871421</v>
      </c>
    </row>
    <row r="877" spans="1:8" hidden="1" x14ac:dyDescent="0.35">
      <c r="A877" t="s">
        <v>101</v>
      </c>
      <c r="B877" t="s">
        <v>21</v>
      </c>
      <c r="C877" t="s">
        <v>32</v>
      </c>
      <c r="D877" t="s">
        <v>34</v>
      </c>
      <c r="E877" t="s">
        <v>98</v>
      </c>
      <c r="F877">
        <v>8.9089257477374417</v>
      </c>
      <c r="G877">
        <v>331</v>
      </c>
      <c r="H877">
        <v>3715375</v>
      </c>
    </row>
    <row r="878" spans="1:8" hidden="1" x14ac:dyDescent="0.35">
      <c r="A878" t="s">
        <v>101</v>
      </c>
      <c r="B878" t="s">
        <v>21</v>
      </c>
      <c r="C878" t="s">
        <v>36</v>
      </c>
      <c r="D878" t="s">
        <v>32</v>
      </c>
      <c r="E878" t="s">
        <v>95</v>
      </c>
      <c r="F878">
        <v>4.3750189303703717</v>
      </c>
      <c r="G878">
        <v>91</v>
      </c>
      <c r="H878">
        <v>2079991</v>
      </c>
    </row>
    <row r="879" spans="1:8" hidden="1" x14ac:dyDescent="0.35">
      <c r="A879" t="s">
        <v>101</v>
      </c>
      <c r="B879" t="s">
        <v>21</v>
      </c>
      <c r="C879" t="s">
        <v>36</v>
      </c>
      <c r="D879" t="s">
        <v>32</v>
      </c>
      <c r="E879" t="s">
        <v>96</v>
      </c>
      <c r="F879">
        <v>4.5068889498310982</v>
      </c>
      <c r="G879">
        <v>106</v>
      </c>
      <c r="H879">
        <v>2351955</v>
      </c>
    </row>
    <row r="880" spans="1:8" hidden="1" x14ac:dyDescent="0.35">
      <c r="A880" t="s">
        <v>101</v>
      </c>
      <c r="B880" t="s">
        <v>21</v>
      </c>
      <c r="C880" t="s">
        <v>36</v>
      </c>
      <c r="D880" t="s">
        <v>32</v>
      </c>
      <c r="E880" t="s">
        <v>97</v>
      </c>
      <c r="F880">
        <v>4.4228972345051458</v>
      </c>
      <c r="G880">
        <v>127</v>
      </c>
      <c r="H880">
        <v>2871421</v>
      </c>
    </row>
    <row r="881" spans="1:8" hidden="1" x14ac:dyDescent="0.35">
      <c r="A881" t="s">
        <v>101</v>
      </c>
      <c r="B881" t="s">
        <v>21</v>
      </c>
      <c r="C881" t="s">
        <v>36</v>
      </c>
      <c r="D881" t="s">
        <v>32</v>
      </c>
      <c r="E881" t="s">
        <v>98</v>
      </c>
      <c r="F881">
        <v>4.3333445479931374</v>
      </c>
      <c r="G881">
        <v>161</v>
      </c>
      <c r="H881">
        <v>3715375</v>
      </c>
    </row>
    <row r="882" spans="1:8" hidden="1" x14ac:dyDescent="0.35">
      <c r="A882" t="s">
        <v>101</v>
      </c>
      <c r="B882" t="s">
        <v>21</v>
      </c>
      <c r="C882" t="s">
        <v>36</v>
      </c>
      <c r="D882" t="s">
        <v>33</v>
      </c>
      <c r="E882" t="s">
        <v>95</v>
      </c>
      <c r="F882">
        <v>3.9423247504436318</v>
      </c>
      <c r="G882">
        <v>82</v>
      </c>
      <c r="H882">
        <v>2079991</v>
      </c>
    </row>
    <row r="883" spans="1:8" hidden="1" x14ac:dyDescent="0.35">
      <c r="A883" t="s">
        <v>101</v>
      </c>
      <c r="B883" t="s">
        <v>21</v>
      </c>
      <c r="C883" t="s">
        <v>36</v>
      </c>
      <c r="D883" t="s">
        <v>33</v>
      </c>
      <c r="E883" t="s">
        <v>96</v>
      </c>
      <c r="F883">
        <v>4.0817107470168432</v>
      </c>
      <c r="G883">
        <v>96</v>
      </c>
      <c r="H883">
        <v>2351955</v>
      </c>
    </row>
    <row r="884" spans="1:8" hidden="1" x14ac:dyDescent="0.35">
      <c r="A884" t="s">
        <v>101</v>
      </c>
      <c r="B884" t="s">
        <v>21</v>
      </c>
      <c r="C884" t="s">
        <v>36</v>
      </c>
      <c r="D884" t="s">
        <v>33</v>
      </c>
      <c r="E884" t="s">
        <v>97</v>
      </c>
      <c r="F884">
        <v>4.0746376097409609</v>
      </c>
      <c r="G884">
        <v>117</v>
      </c>
      <c r="H884">
        <v>2871421</v>
      </c>
    </row>
    <row r="885" spans="1:8" hidden="1" x14ac:dyDescent="0.35">
      <c r="A885" t="s">
        <v>101</v>
      </c>
      <c r="B885" t="s">
        <v>21</v>
      </c>
      <c r="C885" t="s">
        <v>36</v>
      </c>
      <c r="D885" t="s">
        <v>33</v>
      </c>
      <c r="E885" t="s">
        <v>98</v>
      </c>
      <c r="F885">
        <v>3.7681256939070762</v>
      </c>
      <c r="G885">
        <v>140</v>
      </c>
      <c r="H885">
        <v>3715375</v>
      </c>
    </row>
    <row r="886" spans="1:8" hidden="1" x14ac:dyDescent="0.35">
      <c r="A886" t="s">
        <v>101</v>
      </c>
      <c r="B886" t="s">
        <v>21</v>
      </c>
      <c r="C886" t="s">
        <v>36</v>
      </c>
      <c r="D886" t="s">
        <v>34</v>
      </c>
      <c r="E886" t="s">
        <v>95</v>
      </c>
      <c r="H886">
        <v>2079991</v>
      </c>
    </row>
    <row r="887" spans="1:8" hidden="1" x14ac:dyDescent="0.35">
      <c r="A887" t="s">
        <v>101</v>
      </c>
      <c r="B887" t="s">
        <v>21</v>
      </c>
      <c r="C887" t="s">
        <v>36</v>
      </c>
      <c r="D887" t="s">
        <v>34</v>
      </c>
      <c r="E887" t="s">
        <v>96</v>
      </c>
      <c r="F887">
        <v>0.42517820281425461</v>
      </c>
      <c r="G887">
        <v>10</v>
      </c>
      <c r="H887">
        <v>2351955</v>
      </c>
    </row>
    <row r="888" spans="1:8" hidden="1" x14ac:dyDescent="0.35">
      <c r="A888" t="s">
        <v>101</v>
      </c>
      <c r="B888" t="s">
        <v>21</v>
      </c>
      <c r="C888" t="s">
        <v>36</v>
      </c>
      <c r="D888" t="s">
        <v>34</v>
      </c>
      <c r="E888" t="s">
        <v>97</v>
      </c>
      <c r="F888">
        <v>0.34825962476418471</v>
      </c>
      <c r="G888">
        <v>10</v>
      </c>
      <c r="H888">
        <v>2871421</v>
      </c>
    </row>
    <row r="889" spans="1:8" hidden="1" x14ac:dyDescent="0.35">
      <c r="A889" t="s">
        <v>101</v>
      </c>
      <c r="B889" t="s">
        <v>21</v>
      </c>
      <c r="C889" t="s">
        <v>36</v>
      </c>
      <c r="D889" t="s">
        <v>34</v>
      </c>
      <c r="E889" t="s">
        <v>98</v>
      </c>
      <c r="F889">
        <v>0.56521885408606132</v>
      </c>
      <c r="G889">
        <v>21</v>
      </c>
      <c r="H889">
        <v>3715375</v>
      </c>
    </row>
    <row r="890" spans="1:8" hidden="1" x14ac:dyDescent="0.35">
      <c r="A890" t="s">
        <v>101</v>
      </c>
      <c r="B890" t="s">
        <v>21</v>
      </c>
      <c r="C890" t="s">
        <v>35</v>
      </c>
      <c r="D890" t="s">
        <v>32</v>
      </c>
      <c r="E890" t="s">
        <v>95</v>
      </c>
      <c r="F890">
        <v>20.62508924317461</v>
      </c>
      <c r="G890">
        <v>429</v>
      </c>
      <c r="H890">
        <v>2079991</v>
      </c>
    </row>
    <row r="891" spans="1:8" hidden="1" x14ac:dyDescent="0.35">
      <c r="A891" t="s">
        <v>101</v>
      </c>
      <c r="B891" t="s">
        <v>21</v>
      </c>
      <c r="C891" t="s">
        <v>35</v>
      </c>
      <c r="D891" t="s">
        <v>32</v>
      </c>
      <c r="E891" t="s">
        <v>96</v>
      </c>
      <c r="F891">
        <v>21.59905270296413</v>
      </c>
      <c r="G891">
        <v>508</v>
      </c>
      <c r="H891">
        <v>2351955</v>
      </c>
    </row>
    <row r="892" spans="1:8" hidden="1" x14ac:dyDescent="0.35">
      <c r="A892" t="s">
        <v>101</v>
      </c>
      <c r="B892" t="s">
        <v>21</v>
      </c>
      <c r="C892" t="s">
        <v>35</v>
      </c>
      <c r="D892" t="s">
        <v>32</v>
      </c>
      <c r="E892" t="s">
        <v>97</v>
      </c>
      <c r="F892">
        <v>19.363235136888669</v>
      </c>
      <c r="G892">
        <v>556</v>
      </c>
      <c r="H892">
        <v>2871421</v>
      </c>
    </row>
    <row r="893" spans="1:8" hidden="1" x14ac:dyDescent="0.35">
      <c r="A893" t="s">
        <v>101</v>
      </c>
      <c r="B893" t="s">
        <v>21</v>
      </c>
      <c r="C893" t="s">
        <v>35</v>
      </c>
      <c r="D893" t="s">
        <v>32</v>
      </c>
      <c r="E893" t="s">
        <v>98</v>
      </c>
      <c r="F893">
        <v>17.22571745786092</v>
      </c>
      <c r="G893">
        <v>640</v>
      </c>
      <c r="H893">
        <v>3715375</v>
      </c>
    </row>
    <row r="894" spans="1:8" hidden="1" x14ac:dyDescent="0.35">
      <c r="A894" t="s">
        <v>101</v>
      </c>
      <c r="B894" t="s">
        <v>21</v>
      </c>
      <c r="C894" t="s">
        <v>35</v>
      </c>
      <c r="D894" t="s">
        <v>33</v>
      </c>
      <c r="E894" t="s">
        <v>95</v>
      </c>
      <c r="F894">
        <v>18.798158261261712</v>
      </c>
      <c r="G894">
        <v>391</v>
      </c>
      <c r="H894">
        <v>2079991</v>
      </c>
    </row>
    <row r="895" spans="1:8" hidden="1" x14ac:dyDescent="0.35">
      <c r="A895" t="s">
        <v>101</v>
      </c>
      <c r="B895" t="s">
        <v>21</v>
      </c>
      <c r="C895" t="s">
        <v>35</v>
      </c>
      <c r="D895" t="s">
        <v>33</v>
      </c>
      <c r="E895" t="s">
        <v>96</v>
      </c>
      <c r="F895">
        <v>18.410216181857219</v>
      </c>
      <c r="G895">
        <v>433</v>
      </c>
      <c r="H895">
        <v>2351955</v>
      </c>
    </row>
    <row r="896" spans="1:8" hidden="1" x14ac:dyDescent="0.35">
      <c r="A896" t="s">
        <v>101</v>
      </c>
      <c r="B896" t="s">
        <v>21</v>
      </c>
      <c r="C896" t="s">
        <v>35</v>
      </c>
      <c r="D896" t="s">
        <v>33</v>
      </c>
      <c r="E896" t="s">
        <v>97</v>
      </c>
      <c r="F896">
        <v>14.5224263526665</v>
      </c>
      <c r="G896">
        <v>417</v>
      </c>
      <c r="H896">
        <v>2871421</v>
      </c>
    </row>
    <row r="897" spans="1:8" hidden="1" x14ac:dyDescent="0.35">
      <c r="A897" t="s">
        <v>101</v>
      </c>
      <c r="B897" t="s">
        <v>21</v>
      </c>
      <c r="C897" t="s">
        <v>35</v>
      </c>
      <c r="D897" t="s">
        <v>33</v>
      </c>
      <c r="E897" t="s">
        <v>98</v>
      </c>
      <c r="F897">
        <v>12.16566295461427</v>
      </c>
      <c r="G897">
        <v>452</v>
      </c>
      <c r="H897">
        <v>3715375</v>
      </c>
    </row>
    <row r="898" spans="1:8" hidden="1" x14ac:dyDescent="0.35">
      <c r="A898" t="s">
        <v>101</v>
      </c>
      <c r="B898" t="s">
        <v>21</v>
      </c>
      <c r="C898" t="s">
        <v>35</v>
      </c>
      <c r="D898" t="s">
        <v>34</v>
      </c>
      <c r="E898" t="s">
        <v>95</v>
      </c>
      <c r="F898">
        <v>1.8269309819129029</v>
      </c>
      <c r="G898">
        <v>38</v>
      </c>
      <c r="H898">
        <v>2079991</v>
      </c>
    </row>
    <row r="899" spans="1:8" hidden="1" x14ac:dyDescent="0.35">
      <c r="A899" t="s">
        <v>101</v>
      </c>
      <c r="B899" t="s">
        <v>21</v>
      </c>
      <c r="C899" t="s">
        <v>35</v>
      </c>
      <c r="D899" t="s">
        <v>34</v>
      </c>
      <c r="E899" t="s">
        <v>96</v>
      </c>
      <c r="F899">
        <v>3.188836521106909</v>
      </c>
      <c r="G899">
        <v>75</v>
      </c>
      <c r="H899">
        <v>2351955</v>
      </c>
    </row>
    <row r="900" spans="1:8" hidden="1" x14ac:dyDescent="0.35">
      <c r="A900" t="s">
        <v>101</v>
      </c>
      <c r="B900" t="s">
        <v>21</v>
      </c>
      <c r="C900" t="s">
        <v>35</v>
      </c>
      <c r="D900" t="s">
        <v>34</v>
      </c>
      <c r="E900" t="s">
        <v>97</v>
      </c>
      <c r="F900">
        <v>4.8408087842221672</v>
      </c>
      <c r="G900">
        <v>139</v>
      </c>
      <c r="H900">
        <v>2871421</v>
      </c>
    </row>
    <row r="901" spans="1:8" hidden="1" x14ac:dyDescent="0.35">
      <c r="A901" t="s">
        <v>101</v>
      </c>
      <c r="B901" t="s">
        <v>21</v>
      </c>
      <c r="C901" t="s">
        <v>35</v>
      </c>
      <c r="D901" t="s">
        <v>34</v>
      </c>
      <c r="E901" t="s">
        <v>98</v>
      </c>
      <c r="F901">
        <v>5.0600545032466444</v>
      </c>
      <c r="G901">
        <v>188</v>
      </c>
      <c r="H901">
        <v>3715375</v>
      </c>
    </row>
    <row r="902" spans="1:8" hidden="1" x14ac:dyDescent="0.35">
      <c r="A902" t="s">
        <v>101</v>
      </c>
      <c r="B902" t="s">
        <v>21</v>
      </c>
      <c r="C902" t="s">
        <v>99</v>
      </c>
      <c r="D902" t="s">
        <v>32</v>
      </c>
      <c r="E902" t="s">
        <v>95</v>
      </c>
      <c r="F902">
        <v>12.019282775742781</v>
      </c>
      <c r="G902">
        <v>250</v>
      </c>
      <c r="H902">
        <v>2079991</v>
      </c>
    </row>
    <row r="903" spans="1:8" hidden="1" x14ac:dyDescent="0.35">
      <c r="A903" t="s">
        <v>101</v>
      </c>
      <c r="B903" t="s">
        <v>21</v>
      </c>
      <c r="C903" t="s">
        <v>99</v>
      </c>
      <c r="D903" t="s">
        <v>32</v>
      </c>
      <c r="E903" t="s">
        <v>96</v>
      </c>
      <c r="F903">
        <v>11.437293655703449</v>
      </c>
      <c r="G903">
        <v>269</v>
      </c>
      <c r="H903">
        <v>2351955</v>
      </c>
    </row>
    <row r="904" spans="1:8" hidden="1" x14ac:dyDescent="0.35">
      <c r="A904" t="s">
        <v>101</v>
      </c>
      <c r="B904" t="s">
        <v>21</v>
      </c>
      <c r="C904" t="s">
        <v>99</v>
      </c>
      <c r="D904" t="s">
        <v>32</v>
      </c>
      <c r="E904" t="s">
        <v>97</v>
      </c>
      <c r="F904">
        <v>9.8905733433028455</v>
      </c>
      <c r="G904">
        <v>284</v>
      </c>
      <c r="H904">
        <v>2871421</v>
      </c>
    </row>
    <row r="905" spans="1:8" hidden="1" x14ac:dyDescent="0.35">
      <c r="A905" t="s">
        <v>101</v>
      </c>
      <c r="B905" t="s">
        <v>21</v>
      </c>
      <c r="C905" t="s">
        <v>99</v>
      </c>
      <c r="D905" t="s">
        <v>32</v>
      </c>
      <c r="E905" t="s">
        <v>98</v>
      </c>
      <c r="F905">
        <v>8.8281801971537188</v>
      </c>
      <c r="G905">
        <v>328</v>
      </c>
      <c r="H905">
        <v>3715375</v>
      </c>
    </row>
    <row r="906" spans="1:8" hidden="1" x14ac:dyDescent="0.35">
      <c r="A906" t="s">
        <v>101</v>
      </c>
      <c r="B906" t="s">
        <v>21</v>
      </c>
      <c r="C906" t="s">
        <v>99</v>
      </c>
      <c r="D906" t="s">
        <v>33</v>
      </c>
      <c r="E906" t="s">
        <v>95</v>
      </c>
      <c r="F906">
        <v>10.721200235962559</v>
      </c>
      <c r="G906">
        <v>223</v>
      </c>
      <c r="H906">
        <v>2079991</v>
      </c>
    </row>
    <row r="907" spans="1:8" hidden="1" x14ac:dyDescent="0.35">
      <c r="A907" t="s">
        <v>101</v>
      </c>
      <c r="B907" t="s">
        <v>21</v>
      </c>
      <c r="C907" t="s">
        <v>99</v>
      </c>
      <c r="D907" t="s">
        <v>33</v>
      </c>
      <c r="E907" t="s">
        <v>96</v>
      </c>
      <c r="F907">
        <v>9.2263670010693222</v>
      </c>
      <c r="G907">
        <v>217</v>
      </c>
      <c r="H907">
        <v>2351955</v>
      </c>
    </row>
    <row r="908" spans="1:8" hidden="1" x14ac:dyDescent="0.35">
      <c r="A908" t="s">
        <v>101</v>
      </c>
      <c r="B908" t="s">
        <v>21</v>
      </c>
      <c r="C908" t="s">
        <v>99</v>
      </c>
      <c r="D908" t="s">
        <v>33</v>
      </c>
      <c r="E908" t="s">
        <v>97</v>
      </c>
      <c r="F908">
        <v>6.756236720425183</v>
      </c>
      <c r="G908">
        <v>194</v>
      </c>
      <c r="H908">
        <v>2871421</v>
      </c>
    </row>
    <row r="909" spans="1:8" hidden="1" x14ac:dyDescent="0.35">
      <c r="A909" t="s">
        <v>101</v>
      </c>
      <c r="B909" t="s">
        <v>21</v>
      </c>
      <c r="C909" t="s">
        <v>99</v>
      </c>
      <c r="D909" t="s">
        <v>33</v>
      </c>
      <c r="E909" t="s">
        <v>98</v>
      </c>
      <c r="F909">
        <v>5.5445278067489827</v>
      </c>
      <c r="G909">
        <v>206</v>
      </c>
      <c r="H909">
        <v>3715375</v>
      </c>
    </row>
    <row r="910" spans="1:8" hidden="1" x14ac:dyDescent="0.35">
      <c r="A910" t="s">
        <v>101</v>
      </c>
      <c r="B910" t="s">
        <v>21</v>
      </c>
      <c r="C910" t="s">
        <v>99</v>
      </c>
      <c r="D910" t="s">
        <v>34</v>
      </c>
      <c r="E910" t="s">
        <v>95</v>
      </c>
      <c r="F910">
        <v>1.29808253978022</v>
      </c>
      <c r="G910">
        <v>27</v>
      </c>
      <c r="H910">
        <v>2079991</v>
      </c>
    </row>
    <row r="911" spans="1:8" hidden="1" x14ac:dyDescent="0.35">
      <c r="A911" t="s">
        <v>101</v>
      </c>
      <c r="B911" t="s">
        <v>21</v>
      </c>
      <c r="C911" t="s">
        <v>99</v>
      </c>
      <c r="D911" t="s">
        <v>34</v>
      </c>
      <c r="E911" t="s">
        <v>96</v>
      </c>
      <c r="F911">
        <v>2.210926654634124</v>
      </c>
      <c r="G911">
        <v>52</v>
      </c>
      <c r="H911">
        <v>2351955</v>
      </c>
    </row>
    <row r="912" spans="1:8" hidden="1" x14ac:dyDescent="0.35">
      <c r="A912" t="s">
        <v>101</v>
      </c>
      <c r="B912" t="s">
        <v>21</v>
      </c>
      <c r="C912" t="s">
        <v>99</v>
      </c>
      <c r="D912" t="s">
        <v>34</v>
      </c>
      <c r="E912" t="s">
        <v>97</v>
      </c>
      <c r="F912">
        <v>3.1343366228776621</v>
      </c>
      <c r="G912">
        <v>90</v>
      </c>
      <c r="H912">
        <v>2871421</v>
      </c>
    </row>
    <row r="913" spans="1:8" hidden="1" x14ac:dyDescent="0.35">
      <c r="A913" t="s">
        <v>101</v>
      </c>
      <c r="B913" t="s">
        <v>21</v>
      </c>
      <c r="C913" t="s">
        <v>99</v>
      </c>
      <c r="D913" t="s">
        <v>34</v>
      </c>
      <c r="E913" t="s">
        <v>98</v>
      </c>
      <c r="F913">
        <v>3.283652390404737</v>
      </c>
      <c r="G913">
        <v>122</v>
      </c>
      <c r="H913">
        <v>3715375</v>
      </c>
    </row>
    <row r="914" spans="1:8" hidden="1" x14ac:dyDescent="0.35">
      <c r="A914" t="s">
        <v>101</v>
      </c>
      <c r="B914" t="s">
        <v>22</v>
      </c>
      <c r="C914" t="s">
        <v>32</v>
      </c>
      <c r="D914" t="s">
        <v>32</v>
      </c>
      <c r="E914" t="s">
        <v>95</v>
      </c>
      <c r="F914">
        <v>50.559622619049797</v>
      </c>
      <c r="G914">
        <v>824</v>
      </c>
      <c r="H914">
        <v>1629759</v>
      </c>
    </row>
    <row r="915" spans="1:8" hidden="1" x14ac:dyDescent="0.35">
      <c r="A915" t="s">
        <v>101</v>
      </c>
      <c r="B915" t="s">
        <v>22</v>
      </c>
      <c r="C915" t="s">
        <v>32</v>
      </c>
      <c r="D915" t="s">
        <v>32</v>
      </c>
      <c r="E915" t="s">
        <v>96</v>
      </c>
      <c r="F915">
        <v>51.414316043181273</v>
      </c>
      <c r="G915">
        <v>913</v>
      </c>
      <c r="H915">
        <v>1775770</v>
      </c>
    </row>
    <row r="916" spans="1:8" hidden="1" x14ac:dyDescent="0.35">
      <c r="A916" t="s">
        <v>101</v>
      </c>
      <c r="B916" t="s">
        <v>22</v>
      </c>
      <c r="C916" t="s">
        <v>32</v>
      </c>
      <c r="D916" t="s">
        <v>32</v>
      </c>
      <c r="E916" t="s">
        <v>97</v>
      </c>
      <c r="F916">
        <v>47.624025172838579</v>
      </c>
      <c r="G916">
        <v>975</v>
      </c>
      <c r="H916">
        <v>2047286</v>
      </c>
    </row>
    <row r="917" spans="1:8" hidden="1" x14ac:dyDescent="0.35">
      <c r="A917" t="s">
        <v>101</v>
      </c>
      <c r="B917" t="s">
        <v>22</v>
      </c>
      <c r="C917" t="s">
        <v>32</v>
      </c>
      <c r="D917" t="s">
        <v>32</v>
      </c>
      <c r="E917" t="s">
        <v>98</v>
      </c>
      <c r="F917">
        <v>40.630805106517528</v>
      </c>
      <c r="G917">
        <v>1028</v>
      </c>
      <c r="H917">
        <v>2530100</v>
      </c>
    </row>
    <row r="918" spans="1:8" hidden="1" x14ac:dyDescent="0.35">
      <c r="A918" t="s">
        <v>101</v>
      </c>
      <c r="B918" t="s">
        <v>22</v>
      </c>
      <c r="C918" t="s">
        <v>32</v>
      </c>
      <c r="D918" t="s">
        <v>33</v>
      </c>
      <c r="E918" t="s">
        <v>95</v>
      </c>
      <c r="F918">
        <v>46.141791516414393</v>
      </c>
      <c r="G918">
        <v>752</v>
      </c>
      <c r="H918">
        <v>1629759</v>
      </c>
    </row>
    <row r="919" spans="1:8" hidden="1" x14ac:dyDescent="0.35">
      <c r="A919" t="s">
        <v>101</v>
      </c>
      <c r="B919" t="s">
        <v>22</v>
      </c>
      <c r="C919" t="s">
        <v>32</v>
      </c>
      <c r="D919" t="s">
        <v>33</v>
      </c>
      <c r="E919" t="s">
        <v>96</v>
      </c>
      <c r="F919">
        <v>45.332447332706373</v>
      </c>
      <c r="G919">
        <v>805</v>
      </c>
      <c r="H919">
        <v>1775770</v>
      </c>
    </row>
    <row r="920" spans="1:8" hidden="1" x14ac:dyDescent="0.35">
      <c r="A920" t="s">
        <v>101</v>
      </c>
      <c r="B920" t="s">
        <v>22</v>
      </c>
      <c r="C920" t="s">
        <v>32</v>
      </c>
      <c r="D920" t="s">
        <v>33</v>
      </c>
      <c r="E920" t="s">
        <v>97</v>
      </c>
      <c r="F920">
        <v>38.001529830224023</v>
      </c>
      <c r="G920">
        <v>778</v>
      </c>
      <c r="H920">
        <v>2047286</v>
      </c>
    </row>
    <row r="921" spans="1:8" hidden="1" x14ac:dyDescent="0.35">
      <c r="A921" t="s">
        <v>101</v>
      </c>
      <c r="B921" t="s">
        <v>22</v>
      </c>
      <c r="C921" t="s">
        <v>32</v>
      </c>
      <c r="D921" t="s">
        <v>33</v>
      </c>
      <c r="E921" t="s">
        <v>98</v>
      </c>
      <c r="F921">
        <v>30.23595905300186</v>
      </c>
      <c r="G921">
        <v>765</v>
      </c>
      <c r="H921">
        <v>2530100</v>
      </c>
    </row>
    <row r="922" spans="1:8" hidden="1" x14ac:dyDescent="0.35">
      <c r="A922" t="s">
        <v>101</v>
      </c>
      <c r="B922" t="s">
        <v>22</v>
      </c>
      <c r="C922" t="s">
        <v>32</v>
      </c>
      <c r="D922" t="s">
        <v>34</v>
      </c>
      <c r="E922" t="s">
        <v>95</v>
      </c>
      <c r="F922">
        <v>4.4178311026354207</v>
      </c>
      <c r="G922">
        <v>72</v>
      </c>
      <c r="H922">
        <v>1629759</v>
      </c>
    </row>
    <row r="923" spans="1:8" hidden="1" x14ac:dyDescent="0.35">
      <c r="A923" t="s">
        <v>101</v>
      </c>
      <c r="B923" t="s">
        <v>22</v>
      </c>
      <c r="C923" t="s">
        <v>32</v>
      </c>
      <c r="D923" t="s">
        <v>34</v>
      </c>
      <c r="E923" t="s">
        <v>96</v>
      </c>
      <c r="F923">
        <v>6.0818687104748923</v>
      </c>
      <c r="G923">
        <v>108</v>
      </c>
      <c r="H923">
        <v>1775770</v>
      </c>
    </row>
    <row r="924" spans="1:8" hidden="1" x14ac:dyDescent="0.35">
      <c r="A924" t="s">
        <v>101</v>
      </c>
      <c r="B924" t="s">
        <v>22</v>
      </c>
      <c r="C924" t="s">
        <v>32</v>
      </c>
      <c r="D924" t="s">
        <v>34</v>
      </c>
      <c r="E924" t="s">
        <v>97</v>
      </c>
      <c r="F924">
        <v>9.622495342614565</v>
      </c>
      <c r="G924">
        <v>197</v>
      </c>
      <c r="H924">
        <v>2047286</v>
      </c>
    </row>
    <row r="925" spans="1:8" hidden="1" x14ac:dyDescent="0.35">
      <c r="A925" t="s">
        <v>101</v>
      </c>
      <c r="B925" t="s">
        <v>22</v>
      </c>
      <c r="C925" t="s">
        <v>32</v>
      </c>
      <c r="D925" t="s">
        <v>34</v>
      </c>
      <c r="E925" t="s">
        <v>98</v>
      </c>
      <c r="F925">
        <v>10.394846053515669</v>
      </c>
      <c r="G925">
        <v>263</v>
      </c>
      <c r="H925">
        <v>2530100</v>
      </c>
    </row>
    <row r="926" spans="1:8" hidden="1" x14ac:dyDescent="0.35">
      <c r="A926" t="s">
        <v>101</v>
      </c>
      <c r="B926" t="s">
        <v>22</v>
      </c>
      <c r="C926" t="s">
        <v>36</v>
      </c>
      <c r="D926" t="s">
        <v>32</v>
      </c>
      <c r="E926" t="s">
        <v>95</v>
      </c>
      <c r="F926">
        <v>4.7859836945217049</v>
      </c>
      <c r="G926">
        <v>78</v>
      </c>
      <c r="H926">
        <v>1629759</v>
      </c>
    </row>
    <row r="927" spans="1:8" hidden="1" x14ac:dyDescent="0.35">
      <c r="A927" t="s">
        <v>101</v>
      </c>
      <c r="B927" t="s">
        <v>22</v>
      </c>
      <c r="C927" t="s">
        <v>36</v>
      </c>
      <c r="D927" t="s">
        <v>32</v>
      </c>
      <c r="E927" t="s">
        <v>96</v>
      </c>
      <c r="F927">
        <v>6.0818687104748923</v>
      </c>
      <c r="G927">
        <v>108</v>
      </c>
      <c r="H927">
        <v>1775770</v>
      </c>
    </row>
    <row r="928" spans="1:8" hidden="1" x14ac:dyDescent="0.35">
      <c r="A928" t="s">
        <v>101</v>
      </c>
      <c r="B928" t="s">
        <v>22</v>
      </c>
      <c r="C928" t="s">
        <v>36</v>
      </c>
      <c r="D928" t="s">
        <v>32</v>
      </c>
      <c r="E928" t="s">
        <v>97</v>
      </c>
      <c r="F928">
        <v>5.5683475586703564</v>
      </c>
      <c r="G928">
        <v>114</v>
      </c>
      <c r="H928">
        <v>2047286</v>
      </c>
    </row>
    <row r="929" spans="1:8" hidden="1" x14ac:dyDescent="0.35">
      <c r="A929" t="s">
        <v>101</v>
      </c>
      <c r="B929" t="s">
        <v>22</v>
      </c>
      <c r="C929" t="s">
        <v>36</v>
      </c>
      <c r="D929" t="s">
        <v>32</v>
      </c>
      <c r="E929" t="s">
        <v>98</v>
      </c>
      <c r="F929">
        <v>5.0590885735741669</v>
      </c>
      <c r="G929">
        <v>128</v>
      </c>
      <c r="H929">
        <v>2530100</v>
      </c>
    </row>
    <row r="930" spans="1:8" hidden="1" x14ac:dyDescent="0.35">
      <c r="A930" t="s">
        <v>101</v>
      </c>
      <c r="B930" t="s">
        <v>22</v>
      </c>
      <c r="C930" t="s">
        <v>36</v>
      </c>
      <c r="D930" t="s">
        <v>33</v>
      </c>
      <c r="E930" t="s">
        <v>95</v>
      </c>
      <c r="F930">
        <v>4.3564723373210397</v>
      </c>
      <c r="G930">
        <v>71</v>
      </c>
      <c r="H930">
        <v>1629759</v>
      </c>
    </row>
    <row r="931" spans="1:8" hidden="1" x14ac:dyDescent="0.35">
      <c r="A931" t="s">
        <v>101</v>
      </c>
      <c r="B931" t="s">
        <v>22</v>
      </c>
      <c r="C931" t="s">
        <v>36</v>
      </c>
      <c r="D931" t="s">
        <v>33</v>
      </c>
      <c r="E931" t="s">
        <v>96</v>
      </c>
      <c r="F931">
        <v>5.6313599171063817</v>
      </c>
      <c r="G931">
        <v>100</v>
      </c>
      <c r="H931">
        <v>1775770</v>
      </c>
    </row>
    <row r="932" spans="1:8" hidden="1" x14ac:dyDescent="0.35">
      <c r="A932" t="s">
        <v>101</v>
      </c>
      <c r="B932" t="s">
        <v>22</v>
      </c>
      <c r="C932" t="s">
        <v>36</v>
      </c>
      <c r="D932" t="s">
        <v>33</v>
      </c>
      <c r="E932" t="s">
        <v>97</v>
      </c>
      <c r="F932">
        <v>5.0310508644126912</v>
      </c>
      <c r="G932">
        <v>103</v>
      </c>
      <c r="H932">
        <v>2047286</v>
      </c>
    </row>
    <row r="933" spans="1:8" hidden="1" x14ac:dyDescent="0.35">
      <c r="A933" t="s">
        <v>101</v>
      </c>
      <c r="B933" t="s">
        <v>22</v>
      </c>
      <c r="C933" t="s">
        <v>36</v>
      </c>
      <c r="D933" t="s">
        <v>33</v>
      </c>
      <c r="E933" t="s">
        <v>98</v>
      </c>
      <c r="F933">
        <v>4.4662266313584444</v>
      </c>
      <c r="G933">
        <v>113</v>
      </c>
      <c r="H933">
        <v>2530100</v>
      </c>
    </row>
    <row r="934" spans="1:8" hidden="1" x14ac:dyDescent="0.35">
      <c r="A934" t="s">
        <v>101</v>
      </c>
      <c r="B934" t="s">
        <v>22</v>
      </c>
      <c r="C934" t="s">
        <v>36</v>
      </c>
      <c r="D934" t="s">
        <v>34</v>
      </c>
      <c r="E934" t="s">
        <v>95</v>
      </c>
      <c r="H934">
        <v>1629759</v>
      </c>
    </row>
    <row r="935" spans="1:8" hidden="1" x14ac:dyDescent="0.35">
      <c r="A935" t="s">
        <v>101</v>
      </c>
      <c r="B935" t="s">
        <v>22</v>
      </c>
      <c r="C935" t="s">
        <v>36</v>
      </c>
      <c r="D935" t="s">
        <v>34</v>
      </c>
      <c r="E935" t="s">
        <v>96</v>
      </c>
      <c r="H935">
        <v>1775770</v>
      </c>
    </row>
    <row r="936" spans="1:8" hidden="1" x14ac:dyDescent="0.35">
      <c r="A936" t="s">
        <v>101</v>
      </c>
      <c r="B936" t="s">
        <v>22</v>
      </c>
      <c r="C936" t="s">
        <v>36</v>
      </c>
      <c r="D936" t="s">
        <v>34</v>
      </c>
      <c r="E936" t="s">
        <v>97</v>
      </c>
      <c r="F936">
        <v>0.53729669425766602</v>
      </c>
      <c r="G936">
        <v>11</v>
      </c>
      <c r="H936">
        <v>2047286</v>
      </c>
    </row>
    <row r="937" spans="1:8" hidden="1" x14ac:dyDescent="0.35">
      <c r="A937" t="s">
        <v>101</v>
      </c>
      <c r="B937" t="s">
        <v>22</v>
      </c>
      <c r="C937" t="s">
        <v>36</v>
      </c>
      <c r="D937" t="s">
        <v>34</v>
      </c>
      <c r="E937" t="s">
        <v>98</v>
      </c>
      <c r="F937">
        <v>0.59286194221572264</v>
      </c>
      <c r="G937">
        <v>15</v>
      </c>
      <c r="H937">
        <v>2530100</v>
      </c>
    </row>
    <row r="938" spans="1:8" hidden="1" x14ac:dyDescent="0.35">
      <c r="A938" t="s">
        <v>101</v>
      </c>
      <c r="B938" t="s">
        <v>22</v>
      </c>
      <c r="C938" t="s">
        <v>35</v>
      </c>
      <c r="D938" t="s">
        <v>32</v>
      </c>
      <c r="E938" t="s">
        <v>95</v>
      </c>
      <c r="F938">
        <v>28.715902167130238</v>
      </c>
      <c r="G938">
        <v>468</v>
      </c>
      <c r="H938">
        <v>1629759</v>
      </c>
    </row>
    <row r="939" spans="1:8" hidden="1" x14ac:dyDescent="0.35">
      <c r="A939" t="s">
        <v>101</v>
      </c>
      <c r="B939" t="s">
        <v>22</v>
      </c>
      <c r="C939" t="s">
        <v>35</v>
      </c>
      <c r="D939" t="s">
        <v>32</v>
      </c>
      <c r="E939" t="s">
        <v>96</v>
      </c>
      <c r="F939">
        <v>31.366674738282551</v>
      </c>
      <c r="G939">
        <v>557</v>
      </c>
      <c r="H939">
        <v>1775770</v>
      </c>
    </row>
    <row r="940" spans="1:8" hidden="1" x14ac:dyDescent="0.35">
      <c r="A940" t="s">
        <v>101</v>
      </c>
      <c r="B940" t="s">
        <v>22</v>
      </c>
      <c r="C940" t="s">
        <v>35</v>
      </c>
      <c r="D940" t="s">
        <v>32</v>
      </c>
      <c r="E940" t="s">
        <v>97</v>
      </c>
      <c r="F940">
        <v>27.59751202323466</v>
      </c>
      <c r="G940">
        <v>565</v>
      </c>
      <c r="H940">
        <v>2047286</v>
      </c>
    </row>
    <row r="941" spans="1:8" hidden="1" x14ac:dyDescent="0.35">
      <c r="A941" t="s">
        <v>101</v>
      </c>
      <c r="B941" t="s">
        <v>22</v>
      </c>
      <c r="C941" t="s">
        <v>35</v>
      </c>
      <c r="D941" t="s">
        <v>32</v>
      </c>
      <c r="E941" t="s">
        <v>98</v>
      </c>
      <c r="F941">
        <v>23.833050077072048</v>
      </c>
      <c r="G941">
        <v>603</v>
      </c>
      <c r="H941">
        <v>2530100</v>
      </c>
    </row>
    <row r="942" spans="1:8" hidden="1" x14ac:dyDescent="0.35">
      <c r="A942" t="s">
        <v>101</v>
      </c>
      <c r="B942" t="s">
        <v>22</v>
      </c>
      <c r="C942" t="s">
        <v>35</v>
      </c>
      <c r="D942" t="s">
        <v>33</v>
      </c>
      <c r="E942" t="s">
        <v>95</v>
      </c>
      <c r="F942">
        <v>26.691062911755669</v>
      </c>
      <c r="G942">
        <v>435</v>
      </c>
      <c r="H942">
        <v>1629759</v>
      </c>
    </row>
    <row r="943" spans="1:8" hidden="1" x14ac:dyDescent="0.35">
      <c r="A943" t="s">
        <v>101</v>
      </c>
      <c r="B943" t="s">
        <v>22</v>
      </c>
      <c r="C943" t="s">
        <v>35</v>
      </c>
      <c r="D943" t="s">
        <v>33</v>
      </c>
      <c r="E943" t="s">
        <v>96</v>
      </c>
      <c r="F943">
        <v>28.438367581387229</v>
      </c>
      <c r="G943">
        <v>505</v>
      </c>
      <c r="H943">
        <v>1775770</v>
      </c>
    </row>
    <row r="944" spans="1:8" hidden="1" x14ac:dyDescent="0.35">
      <c r="A944" t="s">
        <v>101</v>
      </c>
      <c r="B944" t="s">
        <v>22</v>
      </c>
      <c r="C944" t="s">
        <v>35</v>
      </c>
      <c r="D944" t="s">
        <v>33</v>
      </c>
      <c r="E944" t="s">
        <v>97</v>
      </c>
      <c r="F944">
        <v>21.93147415651746</v>
      </c>
      <c r="G944">
        <v>449</v>
      </c>
      <c r="H944">
        <v>2047286</v>
      </c>
    </row>
    <row r="945" spans="1:8" hidden="1" x14ac:dyDescent="0.35">
      <c r="A945" t="s">
        <v>101</v>
      </c>
      <c r="B945" t="s">
        <v>22</v>
      </c>
      <c r="C945" t="s">
        <v>35</v>
      </c>
      <c r="D945" t="s">
        <v>33</v>
      </c>
      <c r="E945" t="s">
        <v>98</v>
      </c>
      <c r="F945">
        <v>17.785858266471681</v>
      </c>
      <c r="G945">
        <v>450</v>
      </c>
      <c r="H945">
        <v>2530100</v>
      </c>
    </row>
    <row r="946" spans="1:8" hidden="1" x14ac:dyDescent="0.35">
      <c r="A946" t="s">
        <v>101</v>
      </c>
      <c r="B946" t="s">
        <v>22</v>
      </c>
      <c r="C946" t="s">
        <v>35</v>
      </c>
      <c r="D946" t="s">
        <v>34</v>
      </c>
      <c r="E946" t="s">
        <v>95</v>
      </c>
      <c r="F946">
        <v>2.0248392553745682</v>
      </c>
      <c r="G946">
        <v>33</v>
      </c>
      <c r="H946">
        <v>1629759</v>
      </c>
    </row>
    <row r="947" spans="1:8" hidden="1" x14ac:dyDescent="0.35">
      <c r="A947" t="s">
        <v>101</v>
      </c>
      <c r="B947" t="s">
        <v>22</v>
      </c>
      <c r="C947" t="s">
        <v>35</v>
      </c>
      <c r="D947" t="s">
        <v>34</v>
      </c>
      <c r="E947" t="s">
        <v>96</v>
      </c>
      <c r="F947">
        <v>2.9283071568953192</v>
      </c>
      <c r="G947">
        <v>52</v>
      </c>
      <c r="H947">
        <v>1775770</v>
      </c>
    </row>
    <row r="948" spans="1:8" hidden="1" x14ac:dyDescent="0.35">
      <c r="A948" t="s">
        <v>101</v>
      </c>
      <c r="B948" t="s">
        <v>22</v>
      </c>
      <c r="C948" t="s">
        <v>35</v>
      </c>
      <c r="D948" t="s">
        <v>34</v>
      </c>
      <c r="E948" t="s">
        <v>97</v>
      </c>
      <c r="F948">
        <v>5.6660378667172049</v>
      </c>
      <c r="G948">
        <v>116</v>
      </c>
      <c r="H948">
        <v>2047286</v>
      </c>
    </row>
    <row r="949" spans="1:8" hidden="1" x14ac:dyDescent="0.35">
      <c r="A949" t="s">
        <v>101</v>
      </c>
      <c r="B949" t="s">
        <v>22</v>
      </c>
      <c r="C949" t="s">
        <v>35</v>
      </c>
      <c r="D949" t="s">
        <v>34</v>
      </c>
      <c r="E949" t="s">
        <v>98</v>
      </c>
      <c r="F949">
        <v>6.0471918106003724</v>
      </c>
      <c r="G949">
        <v>153</v>
      </c>
      <c r="H949">
        <v>2530100</v>
      </c>
    </row>
    <row r="950" spans="1:8" hidden="1" x14ac:dyDescent="0.35">
      <c r="A950" t="s">
        <v>101</v>
      </c>
      <c r="B950" t="s">
        <v>22</v>
      </c>
      <c r="C950" t="s">
        <v>99</v>
      </c>
      <c r="D950" t="s">
        <v>32</v>
      </c>
      <c r="E950" t="s">
        <v>95</v>
      </c>
      <c r="F950">
        <v>17.057736757397869</v>
      </c>
      <c r="G950">
        <v>278</v>
      </c>
      <c r="H950">
        <v>1629759</v>
      </c>
    </row>
    <row r="951" spans="1:8" hidden="1" x14ac:dyDescent="0.35">
      <c r="A951" t="s">
        <v>101</v>
      </c>
      <c r="B951" t="s">
        <v>22</v>
      </c>
      <c r="C951" t="s">
        <v>99</v>
      </c>
      <c r="D951" t="s">
        <v>32</v>
      </c>
      <c r="E951" t="s">
        <v>96</v>
      </c>
      <c r="F951">
        <v>13.96577259442383</v>
      </c>
      <c r="G951">
        <v>248</v>
      </c>
      <c r="H951">
        <v>1775770</v>
      </c>
    </row>
    <row r="952" spans="1:8" hidden="1" x14ac:dyDescent="0.35">
      <c r="A952" t="s">
        <v>101</v>
      </c>
      <c r="B952" t="s">
        <v>22</v>
      </c>
      <c r="C952" t="s">
        <v>99</v>
      </c>
      <c r="D952" t="s">
        <v>32</v>
      </c>
      <c r="E952" t="s">
        <v>97</v>
      </c>
      <c r="F952">
        <v>14.458165590933559</v>
      </c>
      <c r="G952">
        <v>296</v>
      </c>
      <c r="H952">
        <v>2047286</v>
      </c>
    </row>
    <row r="953" spans="1:8" hidden="1" x14ac:dyDescent="0.35">
      <c r="A953" t="s">
        <v>101</v>
      </c>
      <c r="B953" t="s">
        <v>22</v>
      </c>
      <c r="C953" t="s">
        <v>99</v>
      </c>
      <c r="D953" t="s">
        <v>32</v>
      </c>
      <c r="E953" t="s">
        <v>98</v>
      </c>
      <c r="F953">
        <v>11.738666455871311</v>
      </c>
      <c r="G953">
        <v>297</v>
      </c>
      <c r="H953">
        <v>2530100</v>
      </c>
    </row>
    <row r="954" spans="1:8" hidden="1" x14ac:dyDescent="0.35">
      <c r="A954" t="s">
        <v>101</v>
      </c>
      <c r="B954" t="s">
        <v>22</v>
      </c>
      <c r="C954" t="s">
        <v>99</v>
      </c>
      <c r="D954" t="s">
        <v>33</v>
      </c>
      <c r="E954" t="s">
        <v>95</v>
      </c>
      <c r="F954">
        <v>15.094256267337689</v>
      </c>
      <c r="G954">
        <v>246</v>
      </c>
      <c r="H954">
        <v>1629759</v>
      </c>
    </row>
    <row r="955" spans="1:8" hidden="1" x14ac:dyDescent="0.35">
      <c r="A955" t="s">
        <v>101</v>
      </c>
      <c r="B955" t="s">
        <v>22</v>
      </c>
      <c r="C955" t="s">
        <v>99</v>
      </c>
      <c r="D955" t="s">
        <v>33</v>
      </c>
      <c r="E955" t="s">
        <v>96</v>
      </c>
      <c r="F955">
        <v>11.26271983421276</v>
      </c>
      <c r="G955">
        <v>200</v>
      </c>
      <c r="H955">
        <v>1775770</v>
      </c>
    </row>
    <row r="956" spans="1:8" hidden="1" x14ac:dyDescent="0.35">
      <c r="A956" t="s">
        <v>101</v>
      </c>
      <c r="B956" t="s">
        <v>22</v>
      </c>
      <c r="C956" t="s">
        <v>99</v>
      </c>
      <c r="D956" t="s">
        <v>33</v>
      </c>
      <c r="E956" t="s">
        <v>97</v>
      </c>
      <c r="F956">
        <v>11.03900480929387</v>
      </c>
      <c r="G956">
        <v>226</v>
      </c>
      <c r="H956">
        <v>2047286</v>
      </c>
    </row>
    <row r="957" spans="1:8" hidden="1" x14ac:dyDescent="0.35">
      <c r="A957" t="s">
        <v>101</v>
      </c>
      <c r="B957" t="s">
        <v>22</v>
      </c>
      <c r="C957" t="s">
        <v>99</v>
      </c>
      <c r="D957" t="s">
        <v>33</v>
      </c>
      <c r="E957" t="s">
        <v>98</v>
      </c>
      <c r="F957">
        <v>7.9838741551717316</v>
      </c>
      <c r="G957">
        <v>202</v>
      </c>
      <c r="H957">
        <v>2530100</v>
      </c>
    </row>
    <row r="958" spans="1:8" hidden="1" x14ac:dyDescent="0.35">
      <c r="A958" t="s">
        <v>101</v>
      </c>
      <c r="B958" t="s">
        <v>22</v>
      </c>
      <c r="C958" t="s">
        <v>99</v>
      </c>
      <c r="D958" t="s">
        <v>34</v>
      </c>
      <c r="E958" t="s">
        <v>95</v>
      </c>
      <c r="F958">
        <v>1.963480490060187</v>
      </c>
      <c r="G958">
        <v>32</v>
      </c>
      <c r="H958">
        <v>1629759</v>
      </c>
    </row>
    <row r="959" spans="1:8" hidden="1" x14ac:dyDescent="0.35">
      <c r="A959" t="s">
        <v>101</v>
      </c>
      <c r="B959" t="s">
        <v>22</v>
      </c>
      <c r="C959" t="s">
        <v>99</v>
      </c>
      <c r="D959" t="s">
        <v>34</v>
      </c>
      <c r="E959" t="s">
        <v>96</v>
      </c>
      <c r="F959">
        <v>2.703052760211063</v>
      </c>
      <c r="G959">
        <v>48</v>
      </c>
      <c r="H959">
        <v>1775770</v>
      </c>
    </row>
    <row r="960" spans="1:8" hidden="1" x14ac:dyDescent="0.35">
      <c r="A960" t="s">
        <v>101</v>
      </c>
      <c r="B960" t="s">
        <v>22</v>
      </c>
      <c r="C960" t="s">
        <v>99</v>
      </c>
      <c r="D960" t="s">
        <v>34</v>
      </c>
      <c r="E960" t="s">
        <v>97</v>
      </c>
      <c r="F960">
        <v>3.4191607816396932</v>
      </c>
      <c r="G960">
        <v>70</v>
      </c>
      <c r="H960">
        <v>2047286</v>
      </c>
    </row>
    <row r="961" spans="1:8" hidden="1" x14ac:dyDescent="0.35">
      <c r="A961" t="s">
        <v>101</v>
      </c>
      <c r="B961" t="s">
        <v>22</v>
      </c>
      <c r="C961" t="s">
        <v>99</v>
      </c>
      <c r="D961" t="s">
        <v>34</v>
      </c>
      <c r="E961" t="s">
        <v>98</v>
      </c>
      <c r="F961">
        <v>3.7547923006995769</v>
      </c>
      <c r="G961">
        <v>95</v>
      </c>
      <c r="H961">
        <v>2530100</v>
      </c>
    </row>
    <row r="962" spans="1:8" hidden="1" x14ac:dyDescent="0.35">
      <c r="A962" t="s">
        <v>101</v>
      </c>
      <c r="B962" t="s">
        <v>23</v>
      </c>
      <c r="C962" t="s">
        <v>32</v>
      </c>
      <c r="D962" t="s">
        <v>32</v>
      </c>
      <c r="E962" t="s">
        <v>95</v>
      </c>
      <c r="F962">
        <v>69.197255121528698</v>
      </c>
      <c r="G962">
        <v>854</v>
      </c>
      <c r="H962">
        <v>1234153</v>
      </c>
    </row>
    <row r="963" spans="1:8" hidden="1" x14ac:dyDescent="0.35">
      <c r="A963" t="s">
        <v>101</v>
      </c>
      <c r="B963" t="s">
        <v>23</v>
      </c>
      <c r="C963" t="s">
        <v>32</v>
      </c>
      <c r="D963" t="s">
        <v>32</v>
      </c>
      <c r="E963" t="s">
        <v>96</v>
      </c>
      <c r="F963">
        <v>65.175037650222635</v>
      </c>
      <c r="G963">
        <v>840</v>
      </c>
      <c r="H963">
        <v>1288837</v>
      </c>
    </row>
    <row r="964" spans="1:8" hidden="1" x14ac:dyDescent="0.35">
      <c r="A964" t="s">
        <v>101</v>
      </c>
      <c r="B964" t="s">
        <v>23</v>
      </c>
      <c r="C964" t="s">
        <v>32</v>
      </c>
      <c r="D964" t="s">
        <v>32</v>
      </c>
      <c r="E964" t="s">
        <v>97</v>
      </c>
      <c r="F964">
        <v>61.129628620257371</v>
      </c>
      <c r="G964">
        <v>886</v>
      </c>
      <c r="H964">
        <v>1449379</v>
      </c>
    </row>
    <row r="965" spans="1:8" hidden="1" x14ac:dyDescent="0.35">
      <c r="A965" t="s">
        <v>101</v>
      </c>
      <c r="B965" t="s">
        <v>23</v>
      </c>
      <c r="C965" t="s">
        <v>32</v>
      </c>
      <c r="D965" t="s">
        <v>32</v>
      </c>
      <c r="E965" t="s">
        <v>98</v>
      </c>
      <c r="F965">
        <v>55.902611949197848</v>
      </c>
      <c r="G965">
        <v>961</v>
      </c>
      <c r="H965">
        <v>1719061</v>
      </c>
    </row>
    <row r="966" spans="1:8" hidden="1" x14ac:dyDescent="0.35">
      <c r="A966" t="s">
        <v>101</v>
      </c>
      <c r="B966" t="s">
        <v>23</v>
      </c>
      <c r="C966" t="s">
        <v>32</v>
      </c>
      <c r="D966" t="s">
        <v>33</v>
      </c>
      <c r="E966" t="s">
        <v>95</v>
      </c>
      <c r="F966">
        <v>63.930485118133653</v>
      </c>
      <c r="G966">
        <v>789</v>
      </c>
      <c r="H966">
        <v>1234153</v>
      </c>
    </row>
    <row r="967" spans="1:8" hidden="1" x14ac:dyDescent="0.35">
      <c r="A967" t="s">
        <v>101</v>
      </c>
      <c r="B967" t="s">
        <v>23</v>
      </c>
      <c r="C967" t="s">
        <v>32</v>
      </c>
      <c r="D967" t="s">
        <v>33</v>
      </c>
      <c r="E967" t="s">
        <v>96</v>
      </c>
      <c r="F967">
        <v>57.726461918768621</v>
      </c>
      <c r="G967">
        <v>744</v>
      </c>
      <c r="H967">
        <v>1288837</v>
      </c>
    </row>
    <row r="968" spans="1:8" hidden="1" x14ac:dyDescent="0.35">
      <c r="A968" t="s">
        <v>101</v>
      </c>
      <c r="B968" t="s">
        <v>23</v>
      </c>
      <c r="C968" t="s">
        <v>32</v>
      </c>
      <c r="D968" t="s">
        <v>33</v>
      </c>
      <c r="E968" t="s">
        <v>97</v>
      </c>
      <c r="F968">
        <v>51.263334158974288</v>
      </c>
      <c r="G968">
        <v>743</v>
      </c>
      <c r="H968">
        <v>1449379</v>
      </c>
    </row>
    <row r="969" spans="1:8" hidden="1" x14ac:dyDescent="0.35">
      <c r="A969" t="s">
        <v>101</v>
      </c>
      <c r="B969" t="s">
        <v>23</v>
      </c>
      <c r="C969" t="s">
        <v>32</v>
      </c>
      <c r="D969" t="s">
        <v>33</v>
      </c>
      <c r="E969" t="s">
        <v>98</v>
      </c>
      <c r="F969">
        <v>43.337612801407282</v>
      </c>
      <c r="G969">
        <v>745</v>
      </c>
      <c r="H969">
        <v>1719061</v>
      </c>
    </row>
    <row r="970" spans="1:8" hidden="1" x14ac:dyDescent="0.35">
      <c r="A970" t="s">
        <v>101</v>
      </c>
      <c r="B970" t="s">
        <v>23</v>
      </c>
      <c r="C970" t="s">
        <v>32</v>
      </c>
      <c r="D970" t="s">
        <v>34</v>
      </c>
      <c r="E970" t="s">
        <v>95</v>
      </c>
      <c r="F970">
        <v>5.2667700033950409</v>
      </c>
      <c r="G970">
        <v>65</v>
      </c>
      <c r="H970">
        <v>1234153</v>
      </c>
    </row>
    <row r="971" spans="1:8" hidden="1" x14ac:dyDescent="0.35">
      <c r="A971" t="s">
        <v>101</v>
      </c>
      <c r="B971" t="s">
        <v>23</v>
      </c>
      <c r="C971" t="s">
        <v>32</v>
      </c>
      <c r="D971" t="s">
        <v>34</v>
      </c>
      <c r="E971" t="s">
        <v>96</v>
      </c>
      <c r="F971">
        <v>7.4485757314540173</v>
      </c>
      <c r="G971">
        <v>96</v>
      </c>
      <c r="H971">
        <v>1288837</v>
      </c>
    </row>
    <row r="972" spans="1:8" hidden="1" x14ac:dyDescent="0.35">
      <c r="A972" t="s">
        <v>101</v>
      </c>
      <c r="B972" t="s">
        <v>23</v>
      </c>
      <c r="C972" t="s">
        <v>32</v>
      </c>
      <c r="D972" t="s">
        <v>34</v>
      </c>
      <c r="E972" t="s">
        <v>97</v>
      </c>
      <c r="F972">
        <v>9.8662944612830739</v>
      </c>
      <c r="G972">
        <v>143</v>
      </c>
      <c r="H972">
        <v>1449379</v>
      </c>
    </row>
    <row r="973" spans="1:8" hidden="1" x14ac:dyDescent="0.35">
      <c r="A973" t="s">
        <v>101</v>
      </c>
      <c r="B973" t="s">
        <v>23</v>
      </c>
      <c r="C973" t="s">
        <v>32</v>
      </c>
      <c r="D973" t="s">
        <v>34</v>
      </c>
      <c r="E973" t="s">
        <v>98</v>
      </c>
      <c r="F973">
        <v>12.564999147790569</v>
      </c>
      <c r="G973">
        <v>216</v>
      </c>
      <c r="H973">
        <v>1719061</v>
      </c>
    </row>
    <row r="974" spans="1:8" hidden="1" x14ac:dyDescent="0.35">
      <c r="A974" t="s">
        <v>101</v>
      </c>
      <c r="B974" t="s">
        <v>23</v>
      </c>
      <c r="C974" t="s">
        <v>36</v>
      </c>
      <c r="D974" t="s">
        <v>32</v>
      </c>
      <c r="E974" t="s">
        <v>95</v>
      </c>
      <c r="F974">
        <v>5.9960150807882009</v>
      </c>
      <c r="G974">
        <v>74</v>
      </c>
      <c r="H974">
        <v>1234153</v>
      </c>
    </row>
    <row r="975" spans="1:8" hidden="1" x14ac:dyDescent="0.35">
      <c r="A975" t="s">
        <v>101</v>
      </c>
      <c r="B975" t="s">
        <v>23</v>
      </c>
      <c r="C975" t="s">
        <v>36</v>
      </c>
      <c r="D975" t="s">
        <v>32</v>
      </c>
      <c r="E975" t="s">
        <v>96</v>
      </c>
      <c r="F975">
        <v>5.5864317985905121</v>
      </c>
      <c r="G975">
        <v>72</v>
      </c>
      <c r="H975">
        <v>1288837</v>
      </c>
    </row>
    <row r="976" spans="1:8" hidden="1" x14ac:dyDescent="0.35">
      <c r="A976" t="s">
        <v>101</v>
      </c>
      <c r="B976" t="s">
        <v>23</v>
      </c>
      <c r="C976" t="s">
        <v>36</v>
      </c>
      <c r="D976" t="s">
        <v>32</v>
      </c>
      <c r="E976" t="s">
        <v>97</v>
      </c>
      <c r="F976">
        <v>6.6235263516305949</v>
      </c>
      <c r="G976">
        <v>96</v>
      </c>
      <c r="H976">
        <v>1449379</v>
      </c>
    </row>
    <row r="977" spans="1:8" hidden="1" x14ac:dyDescent="0.35">
      <c r="A977" t="s">
        <v>101</v>
      </c>
      <c r="B977" t="s">
        <v>23</v>
      </c>
      <c r="C977" t="s">
        <v>36</v>
      </c>
      <c r="D977" t="s">
        <v>32</v>
      </c>
      <c r="E977" t="s">
        <v>98</v>
      </c>
      <c r="F977">
        <v>6.3406708662461666</v>
      </c>
      <c r="G977">
        <v>109</v>
      </c>
      <c r="H977">
        <v>1719061</v>
      </c>
    </row>
    <row r="978" spans="1:8" hidden="1" x14ac:dyDescent="0.35">
      <c r="A978" t="s">
        <v>101</v>
      </c>
      <c r="B978" t="s">
        <v>23</v>
      </c>
      <c r="C978" t="s">
        <v>36</v>
      </c>
      <c r="D978" t="s">
        <v>33</v>
      </c>
      <c r="E978" t="s">
        <v>95</v>
      </c>
      <c r="F978">
        <v>5.6719061575023524</v>
      </c>
      <c r="G978">
        <v>70</v>
      </c>
      <c r="H978">
        <v>1234153</v>
      </c>
    </row>
    <row r="979" spans="1:8" hidden="1" x14ac:dyDescent="0.35">
      <c r="A979" t="s">
        <v>101</v>
      </c>
      <c r="B979" t="s">
        <v>23</v>
      </c>
      <c r="C979" t="s">
        <v>36</v>
      </c>
      <c r="D979" t="s">
        <v>33</v>
      </c>
      <c r="E979" t="s">
        <v>96</v>
      </c>
      <c r="F979">
        <v>5.0433064848386584</v>
      </c>
      <c r="G979">
        <v>65</v>
      </c>
      <c r="H979">
        <v>1288837</v>
      </c>
    </row>
    <row r="980" spans="1:8" hidden="1" x14ac:dyDescent="0.35">
      <c r="A980" t="s">
        <v>101</v>
      </c>
      <c r="B980" t="s">
        <v>23</v>
      </c>
      <c r="C980" t="s">
        <v>36</v>
      </c>
      <c r="D980" t="s">
        <v>33</v>
      </c>
      <c r="E980" t="s">
        <v>97</v>
      </c>
      <c r="F980">
        <v>6.1405608884908638</v>
      </c>
      <c r="G980">
        <v>89</v>
      </c>
      <c r="H980">
        <v>1449379</v>
      </c>
    </row>
    <row r="981" spans="1:8" hidden="1" x14ac:dyDescent="0.35">
      <c r="A981" t="s">
        <v>101</v>
      </c>
      <c r="B981" t="s">
        <v>23</v>
      </c>
      <c r="C981" t="s">
        <v>36</v>
      </c>
      <c r="D981" t="s">
        <v>33</v>
      </c>
      <c r="E981" t="s">
        <v>98</v>
      </c>
      <c r="F981">
        <v>5.758957942737343</v>
      </c>
      <c r="G981">
        <v>99</v>
      </c>
      <c r="H981">
        <v>1719061</v>
      </c>
    </row>
    <row r="982" spans="1:8" hidden="1" x14ac:dyDescent="0.35">
      <c r="A982" t="s">
        <v>101</v>
      </c>
      <c r="B982" t="s">
        <v>23</v>
      </c>
      <c r="C982" t="s">
        <v>36</v>
      </c>
      <c r="D982" t="s">
        <v>34</v>
      </c>
      <c r="E982" t="s">
        <v>95</v>
      </c>
      <c r="H982">
        <v>1234153</v>
      </c>
    </row>
    <row r="983" spans="1:8" hidden="1" x14ac:dyDescent="0.35">
      <c r="A983" t="s">
        <v>101</v>
      </c>
      <c r="B983" t="s">
        <v>23</v>
      </c>
      <c r="C983" t="s">
        <v>36</v>
      </c>
      <c r="D983" t="s">
        <v>34</v>
      </c>
      <c r="E983" t="s">
        <v>96</v>
      </c>
      <c r="H983">
        <v>1288837</v>
      </c>
    </row>
    <row r="984" spans="1:8" hidden="1" x14ac:dyDescent="0.35">
      <c r="A984" t="s">
        <v>101</v>
      </c>
      <c r="B984" t="s">
        <v>23</v>
      </c>
      <c r="C984" t="s">
        <v>36</v>
      </c>
      <c r="D984" t="s">
        <v>34</v>
      </c>
      <c r="E984" t="s">
        <v>97</v>
      </c>
      <c r="H984">
        <v>1449379</v>
      </c>
    </row>
    <row r="985" spans="1:8" hidden="1" x14ac:dyDescent="0.35">
      <c r="A985" t="s">
        <v>101</v>
      </c>
      <c r="B985" t="s">
        <v>23</v>
      </c>
      <c r="C985" t="s">
        <v>36</v>
      </c>
      <c r="D985" t="s">
        <v>34</v>
      </c>
      <c r="E985" t="s">
        <v>98</v>
      </c>
      <c r="F985">
        <v>0.58171292350882253</v>
      </c>
      <c r="G985">
        <v>10</v>
      </c>
      <c r="H985">
        <v>1719061</v>
      </c>
    </row>
    <row r="986" spans="1:8" hidden="1" x14ac:dyDescent="0.35">
      <c r="A986" t="s">
        <v>101</v>
      </c>
      <c r="B986" t="s">
        <v>23</v>
      </c>
      <c r="C986" t="s">
        <v>35</v>
      </c>
      <c r="D986" t="s">
        <v>32</v>
      </c>
      <c r="E986" t="s">
        <v>95</v>
      </c>
      <c r="F986">
        <v>42.296214488803251</v>
      </c>
      <c r="G986">
        <v>522</v>
      </c>
      <c r="H986">
        <v>1234153</v>
      </c>
    </row>
    <row r="987" spans="1:8" hidden="1" x14ac:dyDescent="0.35">
      <c r="A987" t="s">
        <v>101</v>
      </c>
      <c r="B987" t="s">
        <v>23</v>
      </c>
      <c r="C987" t="s">
        <v>35</v>
      </c>
      <c r="D987" t="s">
        <v>32</v>
      </c>
      <c r="E987" t="s">
        <v>96</v>
      </c>
      <c r="F987">
        <v>41.432702506212962</v>
      </c>
      <c r="G987">
        <v>534</v>
      </c>
      <c r="H987">
        <v>1288837</v>
      </c>
    </row>
    <row r="988" spans="1:8" hidden="1" x14ac:dyDescent="0.35">
      <c r="A988" t="s">
        <v>101</v>
      </c>
      <c r="B988" t="s">
        <v>23</v>
      </c>
      <c r="C988" t="s">
        <v>35</v>
      </c>
      <c r="D988" t="s">
        <v>32</v>
      </c>
      <c r="E988" t="s">
        <v>97</v>
      </c>
      <c r="F988">
        <v>36.153414669316987</v>
      </c>
      <c r="G988">
        <v>524</v>
      </c>
      <c r="H988">
        <v>1449379</v>
      </c>
    </row>
    <row r="989" spans="1:8" hidden="1" x14ac:dyDescent="0.35">
      <c r="A989" t="s">
        <v>101</v>
      </c>
      <c r="B989" t="s">
        <v>23</v>
      </c>
      <c r="C989" t="s">
        <v>35</v>
      </c>
      <c r="D989" t="s">
        <v>32</v>
      </c>
      <c r="E989" t="s">
        <v>98</v>
      </c>
      <c r="F989">
        <v>34.437405071722303</v>
      </c>
      <c r="G989">
        <v>592</v>
      </c>
      <c r="H989">
        <v>1719061</v>
      </c>
    </row>
    <row r="990" spans="1:8" hidden="1" x14ac:dyDescent="0.35">
      <c r="A990" t="s">
        <v>101</v>
      </c>
      <c r="B990" t="s">
        <v>23</v>
      </c>
      <c r="C990" t="s">
        <v>35</v>
      </c>
      <c r="D990" t="s">
        <v>33</v>
      </c>
      <c r="E990" t="s">
        <v>95</v>
      </c>
      <c r="F990">
        <v>39.298206948409153</v>
      </c>
      <c r="G990">
        <v>485</v>
      </c>
      <c r="H990">
        <v>1234153</v>
      </c>
    </row>
    <row r="991" spans="1:8" hidden="1" x14ac:dyDescent="0.35">
      <c r="A991" t="s">
        <v>101</v>
      </c>
      <c r="B991" t="s">
        <v>23</v>
      </c>
      <c r="C991" t="s">
        <v>35</v>
      </c>
      <c r="D991" t="s">
        <v>33</v>
      </c>
      <c r="E991" t="s">
        <v>96</v>
      </c>
      <c r="F991">
        <v>38.018771962629877</v>
      </c>
      <c r="G991">
        <v>490</v>
      </c>
      <c r="H991">
        <v>1288837</v>
      </c>
    </row>
    <row r="992" spans="1:8" hidden="1" x14ac:dyDescent="0.35">
      <c r="A992" t="s">
        <v>101</v>
      </c>
      <c r="B992" t="s">
        <v>23</v>
      </c>
      <c r="C992" t="s">
        <v>35</v>
      </c>
      <c r="D992" t="s">
        <v>33</v>
      </c>
      <c r="E992" t="s">
        <v>97</v>
      </c>
      <c r="F992">
        <v>31.599740302570961</v>
      </c>
      <c r="G992">
        <v>458</v>
      </c>
      <c r="H992">
        <v>1449379</v>
      </c>
    </row>
    <row r="993" spans="1:8" hidden="1" x14ac:dyDescent="0.35">
      <c r="A993" t="s">
        <v>101</v>
      </c>
      <c r="B993" t="s">
        <v>23</v>
      </c>
      <c r="C993" t="s">
        <v>35</v>
      </c>
      <c r="D993" t="s">
        <v>33</v>
      </c>
      <c r="E993" t="s">
        <v>98</v>
      </c>
      <c r="F993">
        <v>26.875137066107602</v>
      </c>
      <c r="G993">
        <v>462</v>
      </c>
      <c r="H993">
        <v>1719061</v>
      </c>
    </row>
    <row r="994" spans="1:8" hidden="1" x14ac:dyDescent="0.35">
      <c r="A994" t="s">
        <v>101</v>
      </c>
      <c r="B994" t="s">
        <v>23</v>
      </c>
      <c r="C994" t="s">
        <v>35</v>
      </c>
      <c r="D994" t="s">
        <v>34</v>
      </c>
      <c r="E994" t="s">
        <v>95</v>
      </c>
      <c r="F994">
        <v>2.9980075403941</v>
      </c>
      <c r="G994">
        <v>37</v>
      </c>
      <c r="H994">
        <v>1234153</v>
      </c>
    </row>
    <row r="995" spans="1:8" hidden="1" x14ac:dyDescent="0.35">
      <c r="A995" t="s">
        <v>101</v>
      </c>
      <c r="B995" t="s">
        <v>23</v>
      </c>
      <c r="C995" t="s">
        <v>35</v>
      </c>
      <c r="D995" t="s">
        <v>34</v>
      </c>
      <c r="E995" t="s">
        <v>96</v>
      </c>
      <c r="F995">
        <v>3.4139305435830911</v>
      </c>
      <c r="G995">
        <v>44</v>
      </c>
      <c r="H995">
        <v>1288837</v>
      </c>
    </row>
    <row r="996" spans="1:8" hidden="1" x14ac:dyDescent="0.35">
      <c r="A996" t="s">
        <v>101</v>
      </c>
      <c r="B996" t="s">
        <v>23</v>
      </c>
      <c r="C996" t="s">
        <v>35</v>
      </c>
      <c r="D996" t="s">
        <v>34</v>
      </c>
      <c r="E996" t="s">
        <v>97</v>
      </c>
      <c r="F996">
        <v>4.5536743667460344</v>
      </c>
      <c r="G996">
        <v>66</v>
      </c>
      <c r="H996">
        <v>1449379</v>
      </c>
    </row>
    <row r="997" spans="1:8" hidden="1" x14ac:dyDescent="0.35">
      <c r="A997" t="s">
        <v>101</v>
      </c>
      <c r="B997" t="s">
        <v>23</v>
      </c>
      <c r="C997" t="s">
        <v>35</v>
      </c>
      <c r="D997" t="s">
        <v>34</v>
      </c>
      <c r="E997" t="s">
        <v>98</v>
      </c>
      <c r="F997">
        <v>7.562268005614694</v>
      </c>
      <c r="G997">
        <v>130</v>
      </c>
      <c r="H997">
        <v>1719061</v>
      </c>
    </row>
    <row r="998" spans="1:8" hidden="1" x14ac:dyDescent="0.35">
      <c r="A998" t="s">
        <v>101</v>
      </c>
      <c r="B998" t="s">
        <v>23</v>
      </c>
      <c r="C998" t="s">
        <v>99</v>
      </c>
      <c r="D998" t="s">
        <v>32</v>
      </c>
      <c r="E998" t="s">
        <v>95</v>
      </c>
      <c r="F998">
        <v>20.905025551937239</v>
      </c>
      <c r="G998">
        <v>258</v>
      </c>
      <c r="H998">
        <v>1234153</v>
      </c>
    </row>
    <row r="999" spans="1:8" hidden="1" x14ac:dyDescent="0.35">
      <c r="A999" t="s">
        <v>101</v>
      </c>
      <c r="B999" t="s">
        <v>23</v>
      </c>
      <c r="C999" t="s">
        <v>99</v>
      </c>
      <c r="D999" t="s">
        <v>32</v>
      </c>
      <c r="E999" t="s">
        <v>96</v>
      </c>
      <c r="F999">
        <v>18.155903345419169</v>
      </c>
      <c r="G999">
        <v>234</v>
      </c>
      <c r="H999">
        <v>1288837</v>
      </c>
    </row>
    <row r="1000" spans="1:8" hidden="1" x14ac:dyDescent="0.35">
      <c r="A1000" t="s">
        <v>101</v>
      </c>
      <c r="B1000" t="s">
        <v>23</v>
      </c>
      <c r="C1000" t="s">
        <v>99</v>
      </c>
      <c r="D1000" t="s">
        <v>32</v>
      </c>
      <c r="E1000" t="s">
        <v>97</v>
      </c>
      <c r="F1000">
        <v>18.352687599309782</v>
      </c>
      <c r="G1000">
        <v>266</v>
      </c>
      <c r="H1000">
        <v>1449379</v>
      </c>
    </row>
    <row r="1001" spans="1:8" hidden="1" x14ac:dyDescent="0.35">
      <c r="A1001" t="s">
        <v>101</v>
      </c>
      <c r="B1001" t="s">
        <v>23</v>
      </c>
      <c r="C1001" t="s">
        <v>99</v>
      </c>
      <c r="D1001" t="s">
        <v>32</v>
      </c>
      <c r="E1001" t="s">
        <v>98</v>
      </c>
      <c r="F1001">
        <v>15.12453601122939</v>
      </c>
      <c r="G1001">
        <v>260</v>
      </c>
      <c r="H1001">
        <v>1719061</v>
      </c>
    </row>
    <row r="1002" spans="1:8" hidden="1" x14ac:dyDescent="0.35">
      <c r="A1002" t="s">
        <v>101</v>
      </c>
      <c r="B1002" t="s">
        <v>23</v>
      </c>
      <c r="C1002" t="s">
        <v>99</v>
      </c>
      <c r="D1002" t="s">
        <v>33</v>
      </c>
      <c r="E1002" t="s">
        <v>95</v>
      </c>
      <c r="F1002">
        <v>18.960372012222152</v>
      </c>
      <c r="G1002">
        <v>234</v>
      </c>
      <c r="H1002">
        <v>1234153</v>
      </c>
    </row>
    <row r="1003" spans="1:8" hidden="1" x14ac:dyDescent="0.35">
      <c r="A1003" t="s">
        <v>101</v>
      </c>
      <c r="B1003" t="s">
        <v>23</v>
      </c>
      <c r="C1003" t="s">
        <v>99</v>
      </c>
      <c r="D1003" t="s">
        <v>33</v>
      </c>
      <c r="E1003" t="s">
        <v>96</v>
      </c>
      <c r="F1003">
        <v>14.66438347130009</v>
      </c>
      <c r="G1003">
        <v>189</v>
      </c>
      <c r="H1003">
        <v>1288837</v>
      </c>
    </row>
    <row r="1004" spans="1:8" hidden="1" x14ac:dyDescent="0.35">
      <c r="A1004" t="s">
        <v>101</v>
      </c>
      <c r="B1004" t="s">
        <v>23</v>
      </c>
      <c r="C1004" t="s">
        <v>99</v>
      </c>
      <c r="D1004" t="s">
        <v>33</v>
      </c>
      <c r="E1004" t="s">
        <v>97</v>
      </c>
      <c r="F1004">
        <v>13.523032967912471</v>
      </c>
      <c r="G1004">
        <v>196</v>
      </c>
      <c r="H1004">
        <v>1449379</v>
      </c>
    </row>
    <row r="1005" spans="1:8" hidden="1" x14ac:dyDescent="0.35">
      <c r="A1005" t="s">
        <v>101</v>
      </c>
      <c r="B1005" t="s">
        <v>23</v>
      </c>
      <c r="C1005" t="s">
        <v>99</v>
      </c>
      <c r="D1005" t="s">
        <v>33</v>
      </c>
      <c r="E1005" t="s">
        <v>98</v>
      </c>
      <c r="F1005">
        <v>10.703517792562341</v>
      </c>
      <c r="G1005">
        <v>184</v>
      </c>
      <c r="H1005">
        <v>1719061</v>
      </c>
    </row>
    <row r="1006" spans="1:8" hidden="1" x14ac:dyDescent="0.35">
      <c r="A1006" t="s">
        <v>101</v>
      </c>
      <c r="B1006" t="s">
        <v>23</v>
      </c>
      <c r="C1006" t="s">
        <v>99</v>
      </c>
      <c r="D1006" t="s">
        <v>34</v>
      </c>
      <c r="E1006" t="s">
        <v>95</v>
      </c>
      <c r="F1006">
        <v>1.9446535397150919</v>
      </c>
      <c r="G1006">
        <v>24</v>
      </c>
      <c r="H1006">
        <v>1234153</v>
      </c>
    </row>
    <row r="1007" spans="1:8" hidden="1" x14ac:dyDescent="0.35">
      <c r="A1007" t="s">
        <v>101</v>
      </c>
      <c r="B1007" t="s">
        <v>23</v>
      </c>
      <c r="C1007" t="s">
        <v>99</v>
      </c>
      <c r="D1007" t="s">
        <v>34</v>
      </c>
      <c r="E1007" t="s">
        <v>96</v>
      </c>
      <c r="F1007">
        <v>3.4915198741190698</v>
      </c>
      <c r="G1007">
        <v>45</v>
      </c>
      <c r="H1007">
        <v>1288837</v>
      </c>
    </row>
    <row r="1008" spans="1:8" hidden="1" x14ac:dyDescent="0.35">
      <c r="A1008" t="s">
        <v>101</v>
      </c>
      <c r="B1008" t="s">
        <v>23</v>
      </c>
      <c r="C1008" t="s">
        <v>99</v>
      </c>
      <c r="D1008" t="s">
        <v>34</v>
      </c>
      <c r="E1008" t="s">
        <v>97</v>
      </c>
      <c r="F1008">
        <v>4.8296546313973092</v>
      </c>
      <c r="G1008">
        <v>70</v>
      </c>
      <c r="H1008">
        <v>1449379</v>
      </c>
    </row>
    <row r="1009" spans="1:8" hidden="1" x14ac:dyDescent="0.35">
      <c r="A1009" t="s">
        <v>101</v>
      </c>
      <c r="B1009" t="s">
        <v>23</v>
      </c>
      <c r="C1009" t="s">
        <v>99</v>
      </c>
      <c r="D1009" t="s">
        <v>34</v>
      </c>
      <c r="E1009" t="s">
        <v>98</v>
      </c>
      <c r="F1009">
        <v>4.4210182186670517</v>
      </c>
      <c r="G1009">
        <v>76</v>
      </c>
      <c r="H1009">
        <v>1719061</v>
      </c>
    </row>
    <row r="1010" spans="1:8" hidden="1" x14ac:dyDescent="0.35">
      <c r="A1010" t="s">
        <v>101</v>
      </c>
      <c r="B1010" t="s">
        <v>24</v>
      </c>
      <c r="C1010" t="s">
        <v>32</v>
      </c>
      <c r="D1010" t="s">
        <v>32</v>
      </c>
      <c r="E1010" t="s">
        <v>95</v>
      </c>
      <c r="F1010">
        <v>82.928216929039863</v>
      </c>
      <c r="G1010">
        <v>653</v>
      </c>
      <c r="H1010">
        <v>787428</v>
      </c>
    </row>
    <row r="1011" spans="1:8" hidden="1" x14ac:dyDescent="0.35">
      <c r="A1011" t="s">
        <v>101</v>
      </c>
      <c r="B1011" t="s">
        <v>24</v>
      </c>
      <c r="C1011" t="s">
        <v>32</v>
      </c>
      <c r="D1011" t="s">
        <v>32</v>
      </c>
      <c r="E1011" t="s">
        <v>96</v>
      </c>
      <c r="F1011">
        <v>80.879155267269368</v>
      </c>
      <c r="G1011">
        <v>703</v>
      </c>
      <c r="H1011">
        <v>869198</v>
      </c>
    </row>
    <row r="1012" spans="1:8" hidden="1" x14ac:dyDescent="0.35">
      <c r="A1012" t="s">
        <v>101</v>
      </c>
      <c r="B1012" t="s">
        <v>24</v>
      </c>
      <c r="C1012" t="s">
        <v>32</v>
      </c>
      <c r="D1012" t="s">
        <v>32</v>
      </c>
      <c r="E1012" t="s">
        <v>97</v>
      </c>
      <c r="F1012">
        <v>68.582109123605974</v>
      </c>
      <c r="G1012">
        <v>659</v>
      </c>
      <c r="H1012">
        <v>960892</v>
      </c>
    </row>
    <row r="1013" spans="1:8" hidden="1" x14ac:dyDescent="0.35">
      <c r="A1013" t="s">
        <v>101</v>
      </c>
      <c r="B1013" t="s">
        <v>24</v>
      </c>
      <c r="C1013" t="s">
        <v>32</v>
      </c>
      <c r="D1013" t="s">
        <v>32</v>
      </c>
      <c r="E1013" t="s">
        <v>98</v>
      </c>
      <c r="F1013">
        <v>58.849427127899432</v>
      </c>
      <c r="G1013">
        <v>663</v>
      </c>
      <c r="H1013">
        <v>1126604</v>
      </c>
    </row>
    <row r="1014" spans="1:8" hidden="1" x14ac:dyDescent="0.35">
      <c r="A1014" t="s">
        <v>101</v>
      </c>
      <c r="B1014" t="s">
        <v>24</v>
      </c>
      <c r="C1014" t="s">
        <v>32</v>
      </c>
      <c r="D1014" t="s">
        <v>33</v>
      </c>
      <c r="E1014" t="s">
        <v>95</v>
      </c>
      <c r="F1014">
        <v>79.118344788348907</v>
      </c>
      <c r="G1014">
        <v>623</v>
      </c>
      <c r="H1014">
        <v>787428</v>
      </c>
    </row>
    <row r="1015" spans="1:8" hidden="1" x14ac:dyDescent="0.35">
      <c r="A1015" t="s">
        <v>101</v>
      </c>
      <c r="B1015" t="s">
        <v>24</v>
      </c>
      <c r="C1015" t="s">
        <v>32</v>
      </c>
      <c r="D1015" t="s">
        <v>33</v>
      </c>
      <c r="E1015" t="s">
        <v>96</v>
      </c>
      <c r="F1015">
        <v>73.976240166222198</v>
      </c>
      <c r="G1015">
        <v>643</v>
      </c>
      <c r="H1015">
        <v>869198</v>
      </c>
    </row>
    <row r="1016" spans="1:8" hidden="1" x14ac:dyDescent="0.35">
      <c r="A1016" t="s">
        <v>101</v>
      </c>
      <c r="B1016" t="s">
        <v>24</v>
      </c>
      <c r="C1016" t="s">
        <v>32</v>
      </c>
      <c r="D1016" t="s">
        <v>33</v>
      </c>
      <c r="E1016" t="s">
        <v>97</v>
      </c>
      <c r="F1016">
        <v>58.591392164780217</v>
      </c>
      <c r="G1016">
        <v>563</v>
      </c>
      <c r="H1016">
        <v>960892</v>
      </c>
    </row>
    <row r="1017" spans="1:8" hidden="1" x14ac:dyDescent="0.35">
      <c r="A1017" t="s">
        <v>101</v>
      </c>
      <c r="B1017" t="s">
        <v>24</v>
      </c>
      <c r="C1017" t="s">
        <v>32</v>
      </c>
      <c r="D1017" t="s">
        <v>33</v>
      </c>
      <c r="E1017" t="s">
        <v>98</v>
      </c>
      <c r="F1017">
        <v>47.84289777064523</v>
      </c>
      <c r="G1017">
        <v>539</v>
      </c>
      <c r="H1017">
        <v>1126604</v>
      </c>
    </row>
    <row r="1018" spans="1:8" hidden="1" x14ac:dyDescent="0.35">
      <c r="A1018" t="s">
        <v>101</v>
      </c>
      <c r="B1018" t="s">
        <v>24</v>
      </c>
      <c r="C1018" t="s">
        <v>32</v>
      </c>
      <c r="D1018" t="s">
        <v>34</v>
      </c>
      <c r="E1018" t="s">
        <v>95</v>
      </c>
      <c r="F1018">
        <v>3.8098721406909579</v>
      </c>
      <c r="G1018">
        <v>30</v>
      </c>
      <c r="H1018">
        <v>787428</v>
      </c>
    </row>
    <row r="1019" spans="1:8" hidden="1" x14ac:dyDescent="0.35">
      <c r="A1019" t="s">
        <v>101</v>
      </c>
      <c r="B1019" t="s">
        <v>24</v>
      </c>
      <c r="C1019" t="s">
        <v>32</v>
      </c>
      <c r="D1019" t="s">
        <v>34</v>
      </c>
      <c r="E1019" t="s">
        <v>96</v>
      </c>
      <c r="F1019">
        <v>6.9029151010471734</v>
      </c>
      <c r="G1019">
        <v>60</v>
      </c>
      <c r="H1019">
        <v>869198</v>
      </c>
    </row>
    <row r="1020" spans="1:8" hidden="1" x14ac:dyDescent="0.35">
      <c r="A1020" t="s">
        <v>101</v>
      </c>
      <c r="B1020" t="s">
        <v>24</v>
      </c>
      <c r="C1020" t="s">
        <v>32</v>
      </c>
      <c r="D1020" t="s">
        <v>34</v>
      </c>
      <c r="E1020" t="s">
        <v>97</v>
      </c>
      <c r="F1020">
        <v>9.9907169588257574</v>
      </c>
      <c r="G1020">
        <v>96</v>
      </c>
      <c r="H1020">
        <v>960892</v>
      </c>
    </row>
    <row r="1021" spans="1:8" hidden="1" x14ac:dyDescent="0.35">
      <c r="A1021" t="s">
        <v>101</v>
      </c>
      <c r="B1021" t="s">
        <v>24</v>
      </c>
      <c r="C1021" t="s">
        <v>32</v>
      </c>
      <c r="D1021" t="s">
        <v>34</v>
      </c>
      <c r="E1021" t="s">
        <v>98</v>
      </c>
      <c r="F1021">
        <v>11.006529357254189</v>
      </c>
      <c r="G1021">
        <v>124</v>
      </c>
      <c r="H1021">
        <v>1126604</v>
      </c>
    </row>
    <row r="1022" spans="1:8" hidden="1" x14ac:dyDescent="0.35">
      <c r="A1022" t="s">
        <v>101</v>
      </c>
      <c r="B1022" t="s">
        <v>24</v>
      </c>
      <c r="C1022" t="s">
        <v>36</v>
      </c>
      <c r="D1022" t="s">
        <v>32</v>
      </c>
      <c r="E1022" t="s">
        <v>95</v>
      </c>
      <c r="F1022">
        <v>7.2387570673128216</v>
      </c>
      <c r="G1022">
        <v>57</v>
      </c>
      <c r="H1022">
        <v>787428</v>
      </c>
    </row>
    <row r="1023" spans="1:8" hidden="1" x14ac:dyDescent="0.35">
      <c r="A1023" t="s">
        <v>101</v>
      </c>
      <c r="B1023" t="s">
        <v>24</v>
      </c>
      <c r="C1023" t="s">
        <v>36</v>
      </c>
      <c r="D1023" t="s">
        <v>32</v>
      </c>
      <c r="E1023" t="s">
        <v>96</v>
      </c>
      <c r="F1023">
        <v>9.433983971431136</v>
      </c>
      <c r="G1023">
        <v>82</v>
      </c>
      <c r="H1023">
        <v>869198</v>
      </c>
    </row>
    <row r="1024" spans="1:8" hidden="1" x14ac:dyDescent="0.35">
      <c r="A1024" t="s">
        <v>101</v>
      </c>
      <c r="B1024" t="s">
        <v>24</v>
      </c>
      <c r="C1024" t="s">
        <v>36</v>
      </c>
      <c r="D1024" t="s">
        <v>32</v>
      </c>
      <c r="E1024" t="s">
        <v>97</v>
      </c>
      <c r="F1024">
        <v>7.4930377191193189</v>
      </c>
      <c r="G1024">
        <v>72</v>
      </c>
      <c r="H1024">
        <v>960892</v>
      </c>
    </row>
    <row r="1025" spans="1:8" hidden="1" x14ac:dyDescent="0.35">
      <c r="A1025" t="s">
        <v>101</v>
      </c>
      <c r="B1025" t="s">
        <v>24</v>
      </c>
      <c r="C1025" t="s">
        <v>36</v>
      </c>
      <c r="D1025" t="s">
        <v>32</v>
      </c>
      <c r="E1025" t="s">
        <v>98</v>
      </c>
      <c r="F1025">
        <v>5.7695516792058257</v>
      </c>
      <c r="G1025">
        <v>65</v>
      </c>
      <c r="H1025">
        <v>1126604</v>
      </c>
    </row>
    <row r="1026" spans="1:8" hidden="1" x14ac:dyDescent="0.35">
      <c r="A1026" t="s">
        <v>101</v>
      </c>
      <c r="B1026" t="s">
        <v>24</v>
      </c>
      <c r="C1026" t="s">
        <v>36</v>
      </c>
      <c r="D1026" t="s">
        <v>33</v>
      </c>
      <c r="E1026" t="s">
        <v>95</v>
      </c>
      <c r="F1026">
        <v>6.8577698532437248</v>
      </c>
      <c r="G1026">
        <v>54</v>
      </c>
      <c r="H1026">
        <v>787428</v>
      </c>
    </row>
    <row r="1027" spans="1:8" hidden="1" x14ac:dyDescent="0.35">
      <c r="A1027" t="s">
        <v>101</v>
      </c>
      <c r="B1027" t="s">
        <v>24</v>
      </c>
      <c r="C1027" t="s">
        <v>36</v>
      </c>
      <c r="D1027" t="s">
        <v>33</v>
      </c>
      <c r="E1027" t="s">
        <v>96</v>
      </c>
      <c r="F1027">
        <v>9.0888382163787771</v>
      </c>
      <c r="G1027">
        <v>79</v>
      </c>
      <c r="H1027">
        <v>869198</v>
      </c>
    </row>
    <row r="1028" spans="1:8" hidden="1" x14ac:dyDescent="0.35">
      <c r="A1028" t="s">
        <v>101</v>
      </c>
      <c r="B1028" t="s">
        <v>24</v>
      </c>
      <c r="C1028" t="s">
        <v>36</v>
      </c>
      <c r="D1028" t="s">
        <v>33</v>
      </c>
      <c r="E1028" t="s">
        <v>97</v>
      </c>
      <c r="F1028">
        <v>6.7645479408716076</v>
      </c>
      <c r="G1028">
        <v>65</v>
      </c>
      <c r="H1028">
        <v>960892</v>
      </c>
    </row>
    <row r="1029" spans="1:8" hidden="1" x14ac:dyDescent="0.35">
      <c r="A1029" t="s">
        <v>101</v>
      </c>
      <c r="B1029" t="s">
        <v>24</v>
      </c>
      <c r="C1029" t="s">
        <v>36</v>
      </c>
      <c r="D1029" t="s">
        <v>33</v>
      </c>
      <c r="E1029" t="s">
        <v>98</v>
      </c>
      <c r="F1029">
        <v>5.2369776780483646</v>
      </c>
      <c r="G1029">
        <v>59</v>
      </c>
      <c r="H1029">
        <v>1126604</v>
      </c>
    </row>
    <row r="1030" spans="1:8" hidden="1" x14ac:dyDescent="0.35">
      <c r="A1030" t="s">
        <v>101</v>
      </c>
      <c r="B1030" t="s">
        <v>24</v>
      </c>
      <c r="C1030" t="s">
        <v>36</v>
      </c>
      <c r="D1030" t="s">
        <v>34</v>
      </c>
      <c r="E1030" t="s">
        <v>95</v>
      </c>
      <c r="H1030">
        <v>787428</v>
      </c>
    </row>
    <row r="1031" spans="1:8" hidden="1" x14ac:dyDescent="0.35">
      <c r="A1031" t="s">
        <v>101</v>
      </c>
      <c r="B1031" t="s">
        <v>24</v>
      </c>
      <c r="C1031" t="s">
        <v>36</v>
      </c>
      <c r="D1031" t="s">
        <v>34</v>
      </c>
      <c r="E1031" t="s">
        <v>96</v>
      </c>
      <c r="H1031">
        <v>869198</v>
      </c>
    </row>
    <row r="1032" spans="1:8" hidden="1" x14ac:dyDescent="0.35">
      <c r="A1032" t="s">
        <v>101</v>
      </c>
      <c r="B1032" t="s">
        <v>24</v>
      </c>
      <c r="C1032" t="s">
        <v>36</v>
      </c>
      <c r="D1032" t="s">
        <v>34</v>
      </c>
      <c r="E1032" t="s">
        <v>97</v>
      </c>
      <c r="H1032">
        <v>960892</v>
      </c>
    </row>
    <row r="1033" spans="1:8" hidden="1" x14ac:dyDescent="0.35">
      <c r="A1033" t="s">
        <v>101</v>
      </c>
      <c r="B1033" t="s">
        <v>24</v>
      </c>
      <c r="C1033" t="s">
        <v>36</v>
      </c>
      <c r="D1033" t="s">
        <v>34</v>
      </c>
      <c r="E1033" t="s">
        <v>98</v>
      </c>
      <c r="H1033">
        <v>1126604</v>
      </c>
    </row>
    <row r="1034" spans="1:8" hidden="1" x14ac:dyDescent="0.35">
      <c r="A1034" t="s">
        <v>101</v>
      </c>
      <c r="B1034" t="s">
        <v>24</v>
      </c>
      <c r="C1034" t="s">
        <v>35</v>
      </c>
      <c r="D1034" t="s">
        <v>32</v>
      </c>
      <c r="E1034" t="s">
        <v>95</v>
      </c>
      <c r="F1034">
        <v>49.909325043051552</v>
      </c>
      <c r="G1034">
        <v>393</v>
      </c>
      <c r="H1034">
        <v>787428</v>
      </c>
    </row>
    <row r="1035" spans="1:8" hidden="1" x14ac:dyDescent="0.35">
      <c r="A1035" t="s">
        <v>101</v>
      </c>
      <c r="B1035" t="s">
        <v>24</v>
      </c>
      <c r="C1035" t="s">
        <v>35</v>
      </c>
      <c r="D1035" t="s">
        <v>32</v>
      </c>
      <c r="E1035" t="s">
        <v>96</v>
      </c>
      <c r="F1035">
        <v>46.479628347050962</v>
      </c>
      <c r="G1035">
        <v>404</v>
      </c>
      <c r="H1035">
        <v>869198</v>
      </c>
    </row>
    <row r="1036" spans="1:8" hidden="1" x14ac:dyDescent="0.35">
      <c r="A1036" t="s">
        <v>101</v>
      </c>
      <c r="B1036" t="s">
        <v>24</v>
      </c>
      <c r="C1036" t="s">
        <v>35</v>
      </c>
      <c r="D1036" t="s">
        <v>32</v>
      </c>
      <c r="E1036" t="s">
        <v>97</v>
      </c>
      <c r="F1036">
        <v>40.587287645229637</v>
      </c>
      <c r="G1036">
        <v>390</v>
      </c>
      <c r="H1036">
        <v>960892</v>
      </c>
    </row>
    <row r="1037" spans="1:8" hidden="1" x14ac:dyDescent="0.35">
      <c r="A1037" t="s">
        <v>101</v>
      </c>
      <c r="B1037" t="s">
        <v>24</v>
      </c>
      <c r="C1037" t="s">
        <v>35</v>
      </c>
      <c r="D1037" t="s">
        <v>32</v>
      </c>
      <c r="E1037" t="s">
        <v>98</v>
      </c>
      <c r="F1037">
        <v>36.658843746338562</v>
      </c>
      <c r="G1037">
        <v>413</v>
      </c>
      <c r="H1037">
        <v>1126604</v>
      </c>
    </row>
    <row r="1038" spans="1:8" hidden="1" x14ac:dyDescent="0.35">
      <c r="A1038" t="s">
        <v>101</v>
      </c>
      <c r="B1038" t="s">
        <v>24</v>
      </c>
      <c r="C1038" t="s">
        <v>35</v>
      </c>
      <c r="D1038" t="s">
        <v>33</v>
      </c>
      <c r="E1038" t="s">
        <v>95</v>
      </c>
      <c r="F1038">
        <v>47.496406020613946</v>
      </c>
      <c r="G1038">
        <v>374</v>
      </c>
      <c r="H1038">
        <v>787428</v>
      </c>
    </row>
    <row r="1039" spans="1:8" hidden="1" x14ac:dyDescent="0.35">
      <c r="A1039" t="s">
        <v>101</v>
      </c>
      <c r="B1039" t="s">
        <v>24</v>
      </c>
      <c r="C1039" t="s">
        <v>35</v>
      </c>
      <c r="D1039" t="s">
        <v>33</v>
      </c>
      <c r="E1039" t="s">
        <v>96</v>
      </c>
      <c r="F1039">
        <v>43.143219381544817</v>
      </c>
      <c r="G1039">
        <v>375</v>
      </c>
      <c r="H1039">
        <v>869198</v>
      </c>
    </row>
    <row r="1040" spans="1:8" hidden="1" x14ac:dyDescent="0.35">
      <c r="A1040" t="s">
        <v>101</v>
      </c>
      <c r="B1040" t="s">
        <v>24</v>
      </c>
      <c r="C1040" t="s">
        <v>35</v>
      </c>
      <c r="D1040" t="s">
        <v>33</v>
      </c>
      <c r="E1040" t="s">
        <v>97</v>
      </c>
      <c r="F1040">
        <v>35.279719260853447</v>
      </c>
      <c r="G1040">
        <v>339</v>
      </c>
      <c r="H1040">
        <v>960892</v>
      </c>
    </row>
    <row r="1041" spans="1:8" hidden="1" x14ac:dyDescent="0.35">
      <c r="A1041" t="s">
        <v>101</v>
      </c>
      <c r="B1041" t="s">
        <v>24</v>
      </c>
      <c r="C1041" t="s">
        <v>35</v>
      </c>
      <c r="D1041" t="s">
        <v>33</v>
      </c>
      <c r="E1041" t="s">
        <v>98</v>
      </c>
      <c r="F1041">
        <v>29.824144064817808</v>
      </c>
      <c r="G1041">
        <v>336</v>
      </c>
      <c r="H1041">
        <v>1126604</v>
      </c>
    </row>
    <row r="1042" spans="1:8" hidden="1" x14ac:dyDescent="0.35">
      <c r="A1042" t="s">
        <v>101</v>
      </c>
      <c r="B1042" t="s">
        <v>24</v>
      </c>
      <c r="C1042" t="s">
        <v>35</v>
      </c>
      <c r="D1042" t="s">
        <v>34</v>
      </c>
      <c r="E1042" t="s">
        <v>95</v>
      </c>
      <c r="F1042">
        <v>2.4129190224376069</v>
      </c>
      <c r="G1042">
        <v>19</v>
      </c>
      <c r="H1042">
        <v>787428</v>
      </c>
    </row>
    <row r="1043" spans="1:8" hidden="1" x14ac:dyDescent="0.35">
      <c r="A1043" t="s">
        <v>101</v>
      </c>
      <c r="B1043" t="s">
        <v>24</v>
      </c>
      <c r="C1043" t="s">
        <v>35</v>
      </c>
      <c r="D1043" t="s">
        <v>34</v>
      </c>
      <c r="E1043" t="s">
        <v>96</v>
      </c>
      <c r="F1043">
        <v>3.3364089655061329</v>
      </c>
      <c r="G1043">
        <v>29</v>
      </c>
      <c r="H1043">
        <v>869198</v>
      </c>
    </row>
    <row r="1044" spans="1:8" hidden="1" x14ac:dyDescent="0.35">
      <c r="A1044" t="s">
        <v>101</v>
      </c>
      <c r="B1044" t="s">
        <v>24</v>
      </c>
      <c r="C1044" t="s">
        <v>35</v>
      </c>
      <c r="D1044" t="s">
        <v>34</v>
      </c>
      <c r="E1044" t="s">
        <v>97</v>
      </c>
      <c r="F1044">
        <v>5.3075683843761841</v>
      </c>
      <c r="G1044">
        <v>51</v>
      </c>
      <c r="H1044">
        <v>960892</v>
      </c>
    </row>
    <row r="1045" spans="1:8" hidden="1" x14ac:dyDescent="0.35">
      <c r="A1045" t="s">
        <v>101</v>
      </c>
      <c r="B1045" t="s">
        <v>24</v>
      </c>
      <c r="C1045" t="s">
        <v>35</v>
      </c>
      <c r="D1045" t="s">
        <v>34</v>
      </c>
      <c r="E1045" t="s">
        <v>98</v>
      </c>
      <c r="F1045">
        <v>6.834699681520747</v>
      </c>
      <c r="G1045">
        <v>77</v>
      </c>
      <c r="H1045">
        <v>1126604</v>
      </c>
    </row>
    <row r="1046" spans="1:8" hidden="1" x14ac:dyDescent="0.35">
      <c r="A1046" t="s">
        <v>101</v>
      </c>
      <c r="B1046" t="s">
        <v>24</v>
      </c>
      <c r="C1046" t="s">
        <v>99</v>
      </c>
      <c r="D1046" t="s">
        <v>32</v>
      </c>
      <c r="E1046" t="s">
        <v>95</v>
      </c>
      <c r="F1046">
        <v>25.780134818675489</v>
      </c>
      <c r="G1046">
        <v>203</v>
      </c>
      <c r="H1046">
        <v>787428</v>
      </c>
    </row>
    <row r="1047" spans="1:8" hidden="1" x14ac:dyDescent="0.35">
      <c r="A1047" t="s">
        <v>101</v>
      </c>
      <c r="B1047" t="s">
        <v>24</v>
      </c>
      <c r="C1047" t="s">
        <v>99</v>
      </c>
      <c r="D1047" t="s">
        <v>32</v>
      </c>
      <c r="E1047" t="s">
        <v>96</v>
      </c>
      <c r="F1047">
        <v>24.96554294878727</v>
      </c>
      <c r="G1047">
        <v>217</v>
      </c>
      <c r="H1047">
        <v>869198</v>
      </c>
    </row>
    <row r="1048" spans="1:8" hidden="1" x14ac:dyDescent="0.35">
      <c r="A1048" t="s">
        <v>101</v>
      </c>
      <c r="B1048" t="s">
        <v>24</v>
      </c>
      <c r="C1048" t="s">
        <v>99</v>
      </c>
      <c r="D1048" t="s">
        <v>32</v>
      </c>
      <c r="E1048" t="s">
        <v>97</v>
      </c>
      <c r="F1048">
        <v>20.50178375925702</v>
      </c>
      <c r="G1048">
        <v>197</v>
      </c>
      <c r="H1048">
        <v>960892</v>
      </c>
    </row>
    <row r="1049" spans="1:8" hidden="1" x14ac:dyDescent="0.35">
      <c r="A1049" t="s">
        <v>101</v>
      </c>
      <c r="B1049" t="s">
        <v>24</v>
      </c>
      <c r="C1049" t="s">
        <v>99</v>
      </c>
      <c r="D1049" t="s">
        <v>32</v>
      </c>
      <c r="E1049" t="s">
        <v>98</v>
      </c>
      <c r="F1049">
        <v>16.421031702355041</v>
      </c>
      <c r="G1049">
        <v>185</v>
      </c>
      <c r="H1049">
        <v>1126604</v>
      </c>
    </row>
    <row r="1050" spans="1:8" hidden="1" x14ac:dyDescent="0.35">
      <c r="A1050" t="s">
        <v>101</v>
      </c>
      <c r="B1050" t="s">
        <v>24</v>
      </c>
      <c r="C1050" t="s">
        <v>99</v>
      </c>
      <c r="D1050" t="s">
        <v>33</v>
      </c>
      <c r="E1050" t="s">
        <v>95</v>
      </c>
      <c r="F1050">
        <v>24.764168914491229</v>
      </c>
      <c r="G1050">
        <v>195</v>
      </c>
      <c r="H1050">
        <v>787428</v>
      </c>
    </row>
    <row r="1051" spans="1:8" hidden="1" x14ac:dyDescent="0.35">
      <c r="A1051" t="s">
        <v>101</v>
      </c>
      <c r="B1051" t="s">
        <v>24</v>
      </c>
      <c r="C1051" t="s">
        <v>99</v>
      </c>
      <c r="D1051" t="s">
        <v>33</v>
      </c>
      <c r="E1051" t="s">
        <v>96</v>
      </c>
      <c r="F1051">
        <v>21.744182568298591</v>
      </c>
      <c r="G1051">
        <v>189</v>
      </c>
      <c r="H1051">
        <v>869198</v>
      </c>
    </row>
    <row r="1052" spans="1:8" hidden="1" x14ac:dyDescent="0.35">
      <c r="A1052" t="s">
        <v>101</v>
      </c>
      <c r="B1052" t="s">
        <v>24</v>
      </c>
      <c r="C1052" t="s">
        <v>99</v>
      </c>
      <c r="D1052" t="s">
        <v>33</v>
      </c>
      <c r="E1052" t="s">
        <v>97</v>
      </c>
      <c r="F1052">
        <v>16.547124963055161</v>
      </c>
      <c r="G1052">
        <v>159</v>
      </c>
      <c r="H1052">
        <v>960892</v>
      </c>
    </row>
    <row r="1053" spans="1:8" hidden="1" x14ac:dyDescent="0.35">
      <c r="A1053" t="s">
        <v>101</v>
      </c>
      <c r="B1053" t="s">
        <v>24</v>
      </c>
      <c r="C1053" t="s">
        <v>99</v>
      </c>
      <c r="D1053" t="s">
        <v>33</v>
      </c>
      <c r="E1053" t="s">
        <v>98</v>
      </c>
      <c r="F1053">
        <v>12.78177602777906</v>
      </c>
      <c r="G1053">
        <v>144</v>
      </c>
      <c r="H1053">
        <v>1126604</v>
      </c>
    </row>
    <row r="1054" spans="1:8" hidden="1" x14ac:dyDescent="0.35">
      <c r="A1054" t="s">
        <v>101</v>
      </c>
      <c r="B1054" t="s">
        <v>24</v>
      </c>
      <c r="C1054" t="s">
        <v>99</v>
      </c>
      <c r="D1054" t="s">
        <v>34</v>
      </c>
      <c r="E1054" t="s">
        <v>95</v>
      </c>
      <c r="H1054">
        <v>787428</v>
      </c>
    </row>
    <row r="1055" spans="1:8" hidden="1" x14ac:dyDescent="0.35">
      <c r="A1055" t="s">
        <v>101</v>
      </c>
      <c r="B1055" t="s">
        <v>24</v>
      </c>
      <c r="C1055" t="s">
        <v>99</v>
      </c>
      <c r="D1055" t="s">
        <v>34</v>
      </c>
      <c r="E1055" t="s">
        <v>96</v>
      </c>
      <c r="F1055">
        <v>3.2213603804886799</v>
      </c>
      <c r="G1055">
        <v>28</v>
      </c>
      <c r="H1055">
        <v>869198</v>
      </c>
    </row>
    <row r="1056" spans="1:8" hidden="1" x14ac:dyDescent="0.35">
      <c r="A1056" t="s">
        <v>101</v>
      </c>
      <c r="B1056" t="s">
        <v>24</v>
      </c>
      <c r="C1056" t="s">
        <v>99</v>
      </c>
      <c r="D1056" t="s">
        <v>34</v>
      </c>
      <c r="E1056" t="s">
        <v>97</v>
      </c>
      <c r="F1056">
        <v>3.954658796201862</v>
      </c>
      <c r="G1056">
        <v>38</v>
      </c>
      <c r="H1056">
        <v>960892</v>
      </c>
    </row>
    <row r="1057" spans="1:8" hidden="1" x14ac:dyDescent="0.35">
      <c r="A1057" t="s">
        <v>101</v>
      </c>
      <c r="B1057" t="s">
        <v>24</v>
      </c>
      <c r="C1057" t="s">
        <v>99</v>
      </c>
      <c r="D1057" t="s">
        <v>34</v>
      </c>
      <c r="E1057" t="s">
        <v>98</v>
      </c>
      <c r="F1057">
        <v>3.639255674575983</v>
      </c>
      <c r="G1057">
        <v>41</v>
      </c>
      <c r="H1057">
        <v>1126604</v>
      </c>
    </row>
    <row r="1058" spans="1:8" hidden="1" x14ac:dyDescent="0.35">
      <c r="A1058" t="s">
        <v>101</v>
      </c>
      <c r="B1058" t="s">
        <v>25</v>
      </c>
      <c r="C1058" t="s">
        <v>32</v>
      </c>
      <c r="D1058" t="s">
        <v>32</v>
      </c>
      <c r="E1058" t="s">
        <v>95</v>
      </c>
      <c r="F1058">
        <v>102.529307550228</v>
      </c>
      <c r="G1058">
        <v>680</v>
      </c>
      <c r="H1058">
        <v>663225</v>
      </c>
    </row>
    <row r="1059" spans="1:8" hidden="1" x14ac:dyDescent="0.35">
      <c r="A1059" t="s">
        <v>101</v>
      </c>
      <c r="B1059" t="s">
        <v>25</v>
      </c>
      <c r="C1059" t="s">
        <v>32</v>
      </c>
      <c r="D1059" t="s">
        <v>32</v>
      </c>
      <c r="E1059" t="s">
        <v>96</v>
      </c>
      <c r="F1059">
        <v>92.867054332626026</v>
      </c>
      <c r="G1059">
        <v>688</v>
      </c>
      <c r="H1059">
        <v>740844</v>
      </c>
    </row>
    <row r="1060" spans="1:8" hidden="1" x14ac:dyDescent="0.35">
      <c r="A1060" t="s">
        <v>101</v>
      </c>
      <c r="B1060" t="s">
        <v>25</v>
      </c>
      <c r="C1060" t="s">
        <v>32</v>
      </c>
      <c r="D1060" t="s">
        <v>32</v>
      </c>
      <c r="E1060" t="s">
        <v>97</v>
      </c>
      <c r="F1060">
        <v>70.0280112044818</v>
      </c>
      <c r="G1060">
        <v>629</v>
      </c>
      <c r="H1060">
        <v>898212</v>
      </c>
    </row>
    <row r="1061" spans="1:8" hidden="1" x14ac:dyDescent="0.35">
      <c r="A1061" t="s">
        <v>101</v>
      </c>
      <c r="B1061" t="s">
        <v>25</v>
      </c>
      <c r="C1061" t="s">
        <v>32</v>
      </c>
      <c r="D1061" t="s">
        <v>32</v>
      </c>
      <c r="E1061" t="s">
        <v>98</v>
      </c>
      <c r="F1061">
        <v>62.976181341458172</v>
      </c>
      <c r="G1061">
        <v>673</v>
      </c>
      <c r="H1061">
        <v>1068658</v>
      </c>
    </row>
    <row r="1062" spans="1:8" hidden="1" x14ac:dyDescent="0.35">
      <c r="A1062" t="s">
        <v>101</v>
      </c>
      <c r="B1062" t="s">
        <v>25</v>
      </c>
      <c r="C1062" t="s">
        <v>32</v>
      </c>
      <c r="D1062" t="s">
        <v>33</v>
      </c>
      <c r="E1062" t="s">
        <v>95</v>
      </c>
      <c r="F1062">
        <v>98.307512533453959</v>
      </c>
      <c r="G1062">
        <v>652</v>
      </c>
      <c r="H1062">
        <v>663225</v>
      </c>
    </row>
    <row r="1063" spans="1:8" hidden="1" x14ac:dyDescent="0.35">
      <c r="A1063" t="s">
        <v>101</v>
      </c>
      <c r="B1063" t="s">
        <v>25</v>
      </c>
      <c r="C1063" t="s">
        <v>32</v>
      </c>
      <c r="D1063" t="s">
        <v>33</v>
      </c>
      <c r="E1063" t="s">
        <v>96</v>
      </c>
      <c r="F1063">
        <v>86.522938702344888</v>
      </c>
      <c r="G1063">
        <v>641</v>
      </c>
      <c r="H1063">
        <v>740844</v>
      </c>
    </row>
    <row r="1064" spans="1:8" hidden="1" x14ac:dyDescent="0.35">
      <c r="A1064" t="s">
        <v>101</v>
      </c>
      <c r="B1064" t="s">
        <v>25</v>
      </c>
      <c r="C1064" t="s">
        <v>32</v>
      </c>
      <c r="D1064" t="s">
        <v>33</v>
      </c>
      <c r="E1064" t="s">
        <v>97</v>
      </c>
      <c r="F1064">
        <v>63.348073728696569</v>
      </c>
      <c r="G1064">
        <v>569</v>
      </c>
      <c r="H1064">
        <v>898212</v>
      </c>
    </row>
    <row r="1065" spans="1:8" hidden="1" x14ac:dyDescent="0.35">
      <c r="A1065" t="s">
        <v>101</v>
      </c>
      <c r="B1065" t="s">
        <v>25</v>
      </c>
      <c r="C1065" t="s">
        <v>32</v>
      </c>
      <c r="D1065" t="s">
        <v>33</v>
      </c>
      <c r="E1065" t="s">
        <v>98</v>
      </c>
      <c r="F1065">
        <v>54.554403747503883</v>
      </c>
      <c r="G1065">
        <v>583</v>
      </c>
      <c r="H1065">
        <v>1068658</v>
      </c>
    </row>
    <row r="1066" spans="1:8" hidden="1" x14ac:dyDescent="0.35">
      <c r="A1066" t="s">
        <v>101</v>
      </c>
      <c r="B1066" t="s">
        <v>25</v>
      </c>
      <c r="C1066" t="s">
        <v>32</v>
      </c>
      <c r="D1066" t="s">
        <v>34</v>
      </c>
      <c r="E1066" t="s">
        <v>95</v>
      </c>
      <c r="F1066">
        <v>4.2217950167740961</v>
      </c>
      <c r="G1066">
        <v>28</v>
      </c>
      <c r="H1066">
        <v>663225</v>
      </c>
    </row>
    <row r="1067" spans="1:8" hidden="1" x14ac:dyDescent="0.35">
      <c r="A1067" t="s">
        <v>101</v>
      </c>
      <c r="B1067" t="s">
        <v>25</v>
      </c>
      <c r="C1067" t="s">
        <v>32</v>
      </c>
      <c r="D1067" t="s">
        <v>34</v>
      </c>
      <c r="E1067" t="s">
        <v>96</v>
      </c>
      <c r="F1067">
        <v>6.3441156302811379</v>
      </c>
      <c r="G1067">
        <v>47</v>
      </c>
      <c r="H1067">
        <v>740844</v>
      </c>
    </row>
    <row r="1068" spans="1:8" hidden="1" x14ac:dyDescent="0.35">
      <c r="A1068" t="s">
        <v>101</v>
      </c>
      <c r="B1068" t="s">
        <v>25</v>
      </c>
      <c r="C1068" t="s">
        <v>32</v>
      </c>
      <c r="D1068" t="s">
        <v>34</v>
      </c>
      <c r="E1068" t="s">
        <v>97</v>
      </c>
      <c r="F1068">
        <v>6.679937475785227</v>
      </c>
      <c r="G1068">
        <v>60</v>
      </c>
      <c r="H1068">
        <v>898212</v>
      </c>
    </row>
    <row r="1069" spans="1:8" hidden="1" x14ac:dyDescent="0.35">
      <c r="A1069" t="s">
        <v>101</v>
      </c>
      <c r="B1069" t="s">
        <v>25</v>
      </c>
      <c r="C1069" t="s">
        <v>32</v>
      </c>
      <c r="D1069" t="s">
        <v>34</v>
      </c>
      <c r="E1069" t="s">
        <v>98</v>
      </c>
      <c r="F1069">
        <v>8.4217775939542872</v>
      </c>
      <c r="G1069">
        <v>90</v>
      </c>
      <c r="H1069">
        <v>1068658</v>
      </c>
    </row>
    <row r="1070" spans="1:8" hidden="1" x14ac:dyDescent="0.35">
      <c r="A1070" t="s">
        <v>101</v>
      </c>
      <c r="B1070" t="s">
        <v>25</v>
      </c>
      <c r="C1070" t="s">
        <v>36</v>
      </c>
      <c r="D1070" t="s">
        <v>32</v>
      </c>
      <c r="E1070" t="s">
        <v>95</v>
      </c>
      <c r="F1070">
        <v>8.4435900335481922</v>
      </c>
      <c r="G1070">
        <v>56</v>
      </c>
      <c r="H1070">
        <v>663225</v>
      </c>
    </row>
    <row r="1071" spans="1:8" hidden="1" x14ac:dyDescent="0.35">
      <c r="A1071" t="s">
        <v>101</v>
      </c>
      <c r="B1071" t="s">
        <v>25</v>
      </c>
      <c r="C1071" t="s">
        <v>36</v>
      </c>
      <c r="D1071" t="s">
        <v>32</v>
      </c>
      <c r="E1071" t="s">
        <v>96</v>
      </c>
      <c r="F1071">
        <v>6.3441156302811379</v>
      </c>
      <c r="G1071">
        <v>47</v>
      </c>
      <c r="H1071">
        <v>740844</v>
      </c>
    </row>
    <row r="1072" spans="1:8" hidden="1" x14ac:dyDescent="0.35">
      <c r="A1072" t="s">
        <v>101</v>
      </c>
      <c r="B1072" t="s">
        <v>25</v>
      </c>
      <c r="C1072" t="s">
        <v>36</v>
      </c>
      <c r="D1072" t="s">
        <v>32</v>
      </c>
      <c r="E1072" t="s">
        <v>97</v>
      </c>
      <c r="F1072">
        <v>7.4592635146268362</v>
      </c>
      <c r="G1072">
        <v>67</v>
      </c>
      <c r="H1072">
        <v>898212</v>
      </c>
    </row>
    <row r="1073" spans="1:8" hidden="1" x14ac:dyDescent="0.35">
      <c r="A1073" t="s">
        <v>101</v>
      </c>
      <c r="B1073" t="s">
        <v>25</v>
      </c>
      <c r="C1073" t="s">
        <v>36</v>
      </c>
      <c r="D1073" t="s">
        <v>32</v>
      </c>
      <c r="E1073" t="s">
        <v>98</v>
      </c>
      <c r="F1073">
        <v>6.7374220751634297</v>
      </c>
      <c r="G1073">
        <v>72</v>
      </c>
      <c r="H1073">
        <v>1068658</v>
      </c>
    </row>
    <row r="1074" spans="1:8" hidden="1" x14ac:dyDescent="0.35">
      <c r="A1074" t="s">
        <v>101</v>
      </c>
      <c r="B1074" t="s">
        <v>25</v>
      </c>
      <c r="C1074" t="s">
        <v>36</v>
      </c>
      <c r="D1074" t="s">
        <v>33</v>
      </c>
      <c r="E1074" t="s">
        <v>95</v>
      </c>
      <c r="F1074">
        <v>8.1420332466357568</v>
      </c>
      <c r="G1074">
        <v>54</v>
      </c>
      <c r="H1074">
        <v>663225</v>
      </c>
    </row>
    <row r="1075" spans="1:8" hidden="1" x14ac:dyDescent="0.35">
      <c r="A1075" t="s">
        <v>101</v>
      </c>
      <c r="B1075" t="s">
        <v>25</v>
      </c>
      <c r="C1075" t="s">
        <v>36</v>
      </c>
      <c r="D1075" t="s">
        <v>33</v>
      </c>
      <c r="E1075" t="s">
        <v>96</v>
      </c>
      <c r="F1075">
        <v>6.0741532630351331</v>
      </c>
      <c r="G1075">
        <v>45</v>
      </c>
      <c r="H1075">
        <v>740844</v>
      </c>
    </row>
    <row r="1076" spans="1:8" hidden="1" x14ac:dyDescent="0.35">
      <c r="A1076" t="s">
        <v>101</v>
      </c>
      <c r="B1076" t="s">
        <v>25</v>
      </c>
      <c r="C1076" t="s">
        <v>36</v>
      </c>
      <c r="D1076" t="s">
        <v>33</v>
      </c>
      <c r="E1076" t="s">
        <v>97</v>
      </c>
      <c r="F1076">
        <v>7.1252666408375749</v>
      </c>
      <c r="G1076">
        <v>64</v>
      </c>
      <c r="H1076">
        <v>898212</v>
      </c>
    </row>
    <row r="1077" spans="1:8" hidden="1" x14ac:dyDescent="0.35">
      <c r="A1077" t="s">
        <v>101</v>
      </c>
      <c r="B1077" t="s">
        <v>25</v>
      </c>
      <c r="C1077" t="s">
        <v>36</v>
      </c>
      <c r="D1077" t="s">
        <v>33</v>
      </c>
      <c r="E1077" t="s">
        <v>98</v>
      </c>
      <c r="F1077">
        <v>6.2695455421659689</v>
      </c>
      <c r="G1077">
        <v>67</v>
      </c>
      <c r="H1077">
        <v>1068658</v>
      </c>
    </row>
    <row r="1078" spans="1:8" hidden="1" x14ac:dyDescent="0.35">
      <c r="A1078" t="s">
        <v>101</v>
      </c>
      <c r="B1078" t="s">
        <v>25</v>
      </c>
      <c r="C1078" t="s">
        <v>36</v>
      </c>
      <c r="D1078" t="s">
        <v>34</v>
      </c>
      <c r="E1078" t="s">
        <v>95</v>
      </c>
      <c r="H1078">
        <v>663225</v>
      </c>
    </row>
    <row r="1079" spans="1:8" hidden="1" x14ac:dyDescent="0.35">
      <c r="A1079" t="s">
        <v>101</v>
      </c>
      <c r="B1079" t="s">
        <v>25</v>
      </c>
      <c r="C1079" t="s">
        <v>36</v>
      </c>
      <c r="D1079" t="s">
        <v>34</v>
      </c>
      <c r="E1079" t="s">
        <v>96</v>
      </c>
      <c r="H1079">
        <v>740844</v>
      </c>
    </row>
    <row r="1080" spans="1:8" hidden="1" x14ac:dyDescent="0.35">
      <c r="A1080" t="s">
        <v>101</v>
      </c>
      <c r="B1080" t="s">
        <v>25</v>
      </c>
      <c r="C1080" t="s">
        <v>36</v>
      </c>
      <c r="D1080" t="s">
        <v>34</v>
      </c>
      <c r="E1080" t="s">
        <v>97</v>
      </c>
      <c r="H1080">
        <v>898212</v>
      </c>
    </row>
    <row r="1081" spans="1:8" hidden="1" x14ac:dyDescent="0.35">
      <c r="A1081" t="s">
        <v>101</v>
      </c>
      <c r="B1081" t="s">
        <v>25</v>
      </c>
      <c r="C1081" t="s">
        <v>36</v>
      </c>
      <c r="D1081" t="s">
        <v>34</v>
      </c>
      <c r="E1081" t="s">
        <v>98</v>
      </c>
      <c r="H1081">
        <v>1068658</v>
      </c>
    </row>
    <row r="1082" spans="1:8" hidden="1" x14ac:dyDescent="0.35">
      <c r="A1082" t="s">
        <v>101</v>
      </c>
      <c r="B1082" t="s">
        <v>25</v>
      </c>
      <c r="C1082" t="s">
        <v>35</v>
      </c>
      <c r="D1082" t="s">
        <v>32</v>
      </c>
      <c r="E1082" t="s">
        <v>95</v>
      </c>
      <c r="F1082">
        <v>61.819141317049272</v>
      </c>
      <c r="G1082">
        <v>410</v>
      </c>
      <c r="H1082">
        <v>663225</v>
      </c>
    </row>
    <row r="1083" spans="1:8" hidden="1" x14ac:dyDescent="0.35">
      <c r="A1083" t="s">
        <v>101</v>
      </c>
      <c r="B1083" t="s">
        <v>25</v>
      </c>
      <c r="C1083" t="s">
        <v>35</v>
      </c>
      <c r="D1083" t="s">
        <v>32</v>
      </c>
      <c r="E1083" t="s">
        <v>96</v>
      </c>
      <c r="F1083">
        <v>59.796664344990312</v>
      </c>
      <c r="G1083">
        <v>443</v>
      </c>
      <c r="H1083">
        <v>740844</v>
      </c>
    </row>
    <row r="1084" spans="1:8" hidden="1" x14ac:dyDescent="0.35">
      <c r="A1084" t="s">
        <v>101</v>
      </c>
      <c r="B1084" t="s">
        <v>25</v>
      </c>
      <c r="C1084" t="s">
        <v>35</v>
      </c>
      <c r="D1084" t="s">
        <v>32</v>
      </c>
      <c r="E1084" t="s">
        <v>97</v>
      </c>
      <c r="F1084">
        <v>41.749609223657657</v>
      </c>
      <c r="G1084">
        <v>375</v>
      </c>
      <c r="H1084">
        <v>898212</v>
      </c>
    </row>
    <row r="1085" spans="1:8" hidden="1" x14ac:dyDescent="0.35">
      <c r="A1085" t="s">
        <v>101</v>
      </c>
      <c r="B1085" t="s">
        <v>25</v>
      </c>
      <c r="C1085" t="s">
        <v>35</v>
      </c>
      <c r="D1085" t="s">
        <v>32</v>
      </c>
      <c r="E1085" t="s">
        <v>98</v>
      </c>
      <c r="F1085">
        <v>39.488779384985662</v>
      </c>
      <c r="G1085">
        <v>422</v>
      </c>
      <c r="H1085">
        <v>1068658</v>
      </c>
    </row>
    <row r="1086" spans="1:8" hidden="1" x14ac:dyDescent="0.35">
      <c r="A1086" t="s">
        <v>101</v>
      </c>
      <c r="B1086" t="s">
        <v>25</v>
      </c>
      <c r="C1086" t="s">
        <v>35</v>
      </c>
      <c r="D1086" t="s">
        <v>33</v>
      </c>
      <c r="E1086" t="s">
        <v>95</v>
      </c>
      <c r="F1086">
        <v>60.160578989030867</v>
      </c>
      <c r="G1086">
        <v>399</v>
      </c>
      <c r="H1086">
        <v>663225</v>
      </c>
    </row>
    <row r="1087" spans="1:8" hidden="1" x14ac:dyDescent="0.35">
      <c r="A1087" t="s">
        <v>101</v>
      </c>
      <c r="B1087" t="s">
        <v>25</v>
      </c>
      <c r="C1087" t="s">
        <v>35</v>
      </c>
      <c r="D1087" t="s">
        <v>33</v>
      </c>
      <c r="E1087" t="s">
        <v>96</v>
      </c>
      <c r="F1087">
        <v>56.692097121661241</v>
      </c>
      <c r="G1087">
        <v>420</v>
      </c>
      <c r="H1087">
        <v>740844</v>
      </c>
    </row>
    <row r="1088" spans="1:8" hidden="1" x14ac:dyDescent="0.35">
      <c r="A1088" t="s">
        <v>101</v>
      </c>
      <c r="B1088" t="s">
        <v>25</v>
      </c>
      <c r="C1088" t="s">
        <v>35</v>
      </c>
      <c r="D1088" t="s">
        <v>33</v>
      </c>
      <c r="E1088" t="s">
        <v>97</v>
      </c>
      <c r="F1088">
        <v>38.966301942080477</v>
      </c>
      <c r="G1088">
        <v>350</v>
      </c>
      <c r="H1088">
        <v>898212</v>
      </c>
    </row>
    <row r="1089" spans="1:8" hidden="1" x14ac:dyDescent="0.35">
      <c r="A1089" t="s">
        <v>101</v>
      </c>
      <c r="B1089" t="s">
        <v>25</v>
      </c>
      <c r="C1089" t="s">
        <v>35</v>
      </c>
      <c r="D1089" t="s">
        <v>33</v>
      </c>
      <c r="E1089" t="s">
        <v>98</v>
      </c>
      <c r="F1089">
        <v>34.903589361610543</v>
      </c>
      <c r="G1089">
        <v>373</v>
      </c>
      <c r="H1089">
        <v>1068658</v>
      </c>
    </row>
    <row r="1090" spans="1:8" hidden="1" x14ac:dyDescent="0.35">
      <c r="A1090" t="s">
        <v>101</v>
      </c>
      <c r="B1090" t="s">
        <v>25</v>
      </c>
      <c r="C1090" t="s">
        <v>35</v>
      </c>
      <c r="D1090" t="s">
        <v>34</v>
      </c>
      <c r="E1090" t="s">
        <v>95</v>
      </c>
      <c r="F1090">
        <v>1.658562328018395</v>
      </c>
      <c r="G1090">
        <v>11</v>
      </c>
      <c r="H1090">
        <v>663225</v>
      </c>
    </row>
    <row r="1091" spans="1:8" hidden="1" x14ac:dyDescent="0.35">
      <c r="A1091" t="s">
        <v>101</v>
      </c>
      <c r="B1091" t="s">
        <v>25</v>
      </c>
      <c r="C1091" t="s">
        <v>35</v>
      </c>
      <c r="D1091" t="s">
        <v>34</v>
      </c>
      <c r="E1091" t="s">
        <v>96</v>
      </c>
      <c r="F1091">
        <v>3.104567223329068</v>
      </c>
      <c r="G1091">
        <v>23</v>
      </c>
      <c r="H1091">
        <v>740844</v>
      </c>
    </row>
    <row r="1092" spans="1:8" hidden="1" x14ac:dyDescent="0.35">
      <c r="A1092" t="s">
        <v>101</v>
      </c>
      <c r="B1092" t="s">
        <v>25</v>
      </c>
      <c r="C1092" t="s">
        <v>35</v>
      </c>
      <c r="D1092" t="s">
        <v>34</v>
      </c>
      <c r="E1092" t="s">
        <v>97</v>
      </c>
      <c r="F1092">
        <v>2.7833072815771782</v>
      </c>
      <c r="G1092">
        <v>25</v>
      </c>
      <c r="H1092">
        <v>898212</v>
      </c>
    </row>
    <row r="1093" spans="1:8" hidden="1" x14ac:dyDescent="0.35">
      <c r="A1093" t="s">
        <v>101</v>
      </c>
      <c r="B1093" t="s">
        <v>25</v>
      </c>
      <c r="C1093" t="s">
        <v>35</v>
      </c>
      <c r="D1093" t="s">
        <v>34</v>
      </c>
      <c r="E1093" t="s">
        <v>98</v>
      </c>
      <c r="F1093">
        <v>4.5851900233751124</v>
      </c>
      <c r="G1093">
        <v>49</v>
      </c>
      <c r="H1093">
        <v>1068658</v>
      </c>
    </row>
    <row r="1094" spans="1:8" hidden="1" x14ac:dyDescent="0.35">
      <c r="A1094" t="s">
        <v>101</v>
      </c>
      <c r="B1094" t="s">
        <v>25</v>
      </c>
      <c r="C1094" t="s">
        <v>99</v>
      </c>
      <c r="D1094" t="s">
        <v>32</v>
      </c>
      <c r="E1094" t="s">
        <v>95</v>
      </c>
      <c r="F1094">
        <v>32.266576199630592</v>
      </c>
      <c r="G1094">
        <v>214</v>
      </c>
      <c r="H1094">
        <v>663225</v>
      </c>
    </row>
    <row r="1095" spans="1:8" hidden="1" x14ac:dyDescent="0.35">
      <c r="A1095" t="s">
        <v>101</v>
      </c>
      <c r="B1095" t="s">
        <v>25</v>
      </c>
      <c r="C1095" t="s">
        <v>99</v>
      </c>
      <c r="D1095" t="s">
        <v>32</v>
      </c>
      <c r="E1095" t="s">
        <v>96</v>
      </c>
      <c r="F1095">
        <v>26.72627435735458</v>
      </c>
      <c r="G1095">
        <v>198</v>
      </c>
      <c r="H1095">
        <v>740844</v>
      </c>
    </row>
    <row r="1096" spans="1:8" hidden="1" x14ac:dyDescent="0.35">
      <c r="A1096" t="s">
        <v>101</v>
      </c>
      <c r="B1096" t="s">
        <v>25</v>
      </c>
      <c r="C1096" t="s">
        <v>99</v>
      </c>
      <c r="D1096" t="s">
        <v>32</v>
      </c>
      <c r="E1096" t="s">
        <v>97</v>
      </c>
      <c r="F1096">
        <v>20.819138466197291</v>
      </c>
      <c r="G1096">
        <v>187</v>
      </c>
      <c r="H1096">
        <v>898212</v>
      </c>
    </row>
    <row r="1097" spans="1:8" hidden="1" x14ac:dyDescent="0.35">
      <c r="A1097" t="s">
        <v>101</v>
      </c>
      <c r="B1097" t="s">
        <v>25</v>
      </c>
      <c r="C1097" t="s">
        <v>99</v>
      </c>
      <c r="D1097" t="s">
        <v>32</v>
      </c>
      <c r="E1097" t="s">
        <v>98</v>
      </c>
      <c r="F1097">
        <v>16.749979881309081</v>
      </c>
      <c r="G1097">
        <v>179</v>
      </c>
      <c r="H1097">
        <v>1068658</v>
      </c>
    </row>
    <row r="1098" spans="1:8" hidden="1" x14ac:dyDescent="0.35">
      <c r="A1098" t="s">
        <v>101</v>
      </c>
      <c r="B1098" t="s">
        <v>25</v>
      </c>
      <c r="C1098" t="s">
        <v>99</v>
      </c>
      <c r="D1098" t="s">
        <v>33</v>
      </c>
      <c r="E1098" t="s">
        <v>95</v>
      </c>
      <c r="F1098">
        <v>30.00490029778733</v>
      </c>
      <c r="G1098">
        <v>199</v>
      </c>
      <c r="H1098">
        <v>663225</v>
      </c>
    </row>
    <row r="1099" spans="1:8" hidden="1" x14ac:dyDescent="0.35">
      <c r="A1099" t="s">
        <v>101</v>
      </c>
      <c r="B1099" t="s">
        <v>25</v>
      </c>
      <c r="C1099" t="s">
        <v>99</v>
      </c>
      <c r="D1099" t="s">
        <v>33</v>
      </c>
      <c r="E1099" t="s">
        <v>96</v>
      </c>
      <c r="F1099">
        <v>23.756688317648521</v>
      </c>
      <c r="G1099">
        <v>176</v>
      </c>
      <c r="H1099">
        <v>740844</v>
      </c>
    </row>
    <row r="1100" spans="1:8" hidden="1" x14ac:dyDescent="0.35">
      <c r="A1100" t="s">
        <v>101</v>
      </c>
      <c r="B1100" t="s">
        <v>25</v>
      </c>
      <c r="C1100" t="s">
        <v>99</v>
      </c>
      <c r="D1100" t="s">
        <v>33</v>
      </c>
      <c r="E1100" t="s">
        <v>97</v>
      </c>
      <c r="F1100">
        <v>17.256505145778501</v>
      </c>
      <c r="G1100">
        <v>155</v>
      </c>
      <c r="H1100">
        <v>898212</v>
      </c>
    </row>
    <row r="1101" spans="1:8" hidden="1" x14ac:dyDescent="0.35">
      <c r="A1101" t="s">
        <v>101</v>
      </c>
      <c r="B1101" t="s">
        <v>25</v>
      </c>
      <c r="C1101" t="s">
        <v>99</v>
      </c>
      <c r="D1101" t="s">
        <v>33</v>
      </c>
      <c r="E1101" t="s">
        <v>98</v>
      </c>
      <c r="F1101">
        <v>13.381268843727369</v>
      </c>
      <c r="G1101">
        <v>143</v>
      </c>
      <c r="H1101">
        <v>1068658</v>
      </c>
    </row>
    <row r="1102" spans="1:8" hidden="1" x14ac:dyDescent="0.35">
      <c r="A1102" t="s">
        <v>101</v>
      </c>
      <c r="B1102" t="s">
        <v>25</v>
      </c>
      <c r="C1102" t="s">
        <v>99</v>
      </c>
      <c r="D1102" t="s">
        <v>34</v>
      </c>
      <c r="E1102" t="s">
        <v>95</v>
      </c>
      <c r="F1102">
        <v>2.2616759018432662</v>
      </c>
      <c r="G1102">
        <v>15</v>
      </c>
      <c r="H1102">
        <v>663225</v>
      </c>
    </row>
    <row r="1103" spans="1:8" hidden="1" x14ac:dyDescent="0.35">
      <c r="A1103" t="s">
        <v>101</v>
      </c>
      <c r="B1103" t="s">
        <v>25</v>
      </c>
      <c r="C1103" t="s">
        <v>99</v>
      </c>
      <c r="D1103" t="s">
        <v>34</v>
      </c>
      <c r="E1103" t="s">
        <v>96</v>
      </c>
      <c r="F1103">
        <v>2.9695860397060652</v>
      </c>
      <c r="G1103">
        <v>22</v>
      </c>
      <c r="H1103">
        <v>740844</v>
      </c>
    </row>
    <row r="1104" spans="1:8" hidden="1" x14ac:dyDescent="0.35">
      <c r="A1104" t="s">
        <v>101</v>
      </c>
      <c r="B1104" t="s">
        <v>25</v>
      </c>
      <c r="C1104" t="s">
        <v>99</v>
      </c>
      <c r="D1104" t="s">
        <v>34</v>
      </c>
      <c r="E1104" t="s">
        <v>97</v>
      </c>
      <c r="F1104">
        <v>3.562633320418787</v>
      </c>
      <c r="G1104">
        <v>32</v>
      </c>
      <c r="H1104">
        <v>898212</v>
      </c>
    </row>
    <row r="1105" spans="1:8" hidden="1" x14ac:dyDescent="0.35">
      <c r="A1105" t="s">
        <v>101</v>
      </c>
      <c r="B1105" t="s">
        <v>25</v>
      </c>
      <c r="C1105" t="s">
        <v>99</v>
      </c>
      <c r="D1105" t="s">
        <v>34</v>
      </c>
      <c r="E1105" t="s">
        <v>98</v>
      </c>
      <c r="F1105">
        <v>3.3687110375817149</v>
      </c>
      <c r="G1105">
        <v>36</v>
      </c>
      <c r="H1105">
        <v>1068658</v>
      </c>
    </row>
    <row r="1106" spans="1:8" hidden="1" x14ac:dyDescent="0.35">
      <c r="A1106" t="s">
        <v>101</v>
      </c>
      <c r="B1106" t="s">
        <v>100</v>
      </c>
      <c r="C1106" t="s">
        <v>32</v>
      </c>
      <c r="D1106" t="s">
        <v>32</v>
      </c>
      <c r="E1106" t="s">
        <v>95</v>
      </c>
      <c r="F1106">
        <v>7.9150822664217682</v>
      </c>
      <c r="G1106">
        <v>6411</v>
      </c>
      <c r="H1106">
        <v>80997263</v>
      </c>
    </row>
    <row r="1107" spans="1:8" hidden="1" x14ac:dyDescent="0.35">
      <c r="A1107" t="s">
        <v>101</v>
      </c>
      <c r="B1107" t="s">
        <v>100</v>
      </c>
      <c r="C1107" t="s">
        <v>32</v>
      </c>
      <c r="D1107" t="s">
        <v>32</v>
      </c>
      <c r="E1107" t="s">
        <v>96</v>
      </c>
      <c r="F1107">
        <v>8.4152995006515194</v>
      </c>
      <c r="G1107">
        <v>7097</v>
      </c>
      <c r="H1107">
        <v>84334491</v>
      </c>
    </row>
    <row r="1108" spans="1:8" hidden="1" x14ac:dyDescent="0.35">
      <c r="A1108" t="s">
        <v>101</v>
      </c>
      <c r="B1108" t="s">
        <v>100</v>
      </c>
      <c r="C1108" t="s">
        <v>32</v>
      </c>
      <c r="D1108" t="s">
        <v>32</v>
      </c>
      <c r="E1108" t="s">
        <v>97</v>
      </c>
      <c r="F1108">
        <v>8.4044022218399821</v>
      </c>
      <c r="G1108">
        <v>7482</v>
      </c>
      <c r="H1108">
        <v>89024773</v>
      </c>
    </row>
    <row r="1109" spans="1:8" hidden="1" x14ac:dyDescent="0.35">
      <c r="A1109" t="s">
        <v>101</v>
      </c>
      <c r="B1109" t="s">
        <v>100</v>
      </c>
      <c r="C1109" t="s">
        <v>32</v>
      </c>
      <c r="D1109" t="s">
        <v>32</v>
      </c>
      <c r="E1109" t="s">
        <v>98</v>
      </c>
      <c r="F1109">
        <v>8.6326419507788952</v>
      </c>
      <c r="G1109">
        <v>8067</v>
      </c>
      <c r="H1109">
        <v>93447638</v>
      </c>
    </row>
    <row r="1110" spans="1:8" hidden="1" x14ac:dyDescent="0.35">
      <c r="A1110" t="s">
        <v>101</v>
      </c>
      <c r="B1110" t="s">
        <v>100</v>
      </c>
      <c r="C1110" t="s">
        <v>32</v>
      </c>
      <c r="D1110" t="s">
        <v>33</v>
      </c>
      <c r="E1110" t="s">
        <v>95</v>
      </c>
      <c r="F1110">
        <v>7.1261667199791683</v>
      </c>
      <c r="G1110">
        <v>5772</v>
      </c>
      <c r="H1110">
        <v>80997263</v>
      </c>
    </row>
    <row r="1111" spans="1:8" hidden="1" x14ac:dyDescent="0.35">
      <c r="A1111" t="s">
        <v>101</v>
      </c>
      <c r="B1111" t="s">
        <v>100</v>
      </c>
      <c r="C1111" t="s">
        <v>32</v>
      </c>
      <c r="D1111" t="s">
        <v>33</v>
      </c>
      <c r="E1111" t="s">
        <v>96</v>
      </c>
      <c r="F1111">
        <v>7.1453564591976964</v>
      </c>
      <c r="G1111">
        <v>6026</v>
      </c>
      <c r="H1111">
        <v>84334491</v>
      </c>
    </row>
    <row r="1112" spans="1:8" hidden="1" x14ac:dyDescent="0.35">
      <c r="A1112" t="s">
        <v>101</v>
      </c>
      <c r="B1112" t="s">
        <v>100</v>
      </c>
      <c r="C1112" t="s">
        <v>32</v>
      </c>
      <c r="D1112" t="s">
        <v>33</v>
      </c>
      <c r="E1112" t="s">
        <v>97</v>
      </c>
      <c r="F1112">
        <v>6.6329851804283733</v>
      </c>
      <c r="G1112">
        <v>5905</v>
      </c>
      <c r="H1112">
        <v>89024773</v>
      </c>
    </row>
    <row r="1113" spans="1:8" hidden="1" x14ac:dyDescent="0.35">
      <c r="A1113" t="s">
        <v>101</v>
      </c>
      <c r="B1113" t="s">
        <v>100</v>
      </c>
      <c r="C1113" t="s">
        <v>32</v>
      </c>
      <c r="D1113" t="s">
        <v>33</v>
      </c>
      <c r="E1113" t="s">
        <v>98</v>
      </c>
      <c r="F1113">
        <v>6.2815926925836258</v>
      </c>
      <c r="G1113">
        <v>5870</v>
      </c>
      <c r="H1113">
        <v>93447638</v>
      </c>
    </row>
    <row r="1114" spans="1:8" hidden="1" x14ac:dyDescent="0.35">
      <c r="A1114" t="s">
        <v>101</v>
      </c>
      <c r="B1114" t="s">
        <v>100</v>
      </c>
      <c r="C1114" t="s">
        <v>32</v>
      </c>
      <c r="D1114" t="s">
        <v>34</v>
      </c>
      <c r="E1114" t="s">
        <v>95</v>
      </c>
      <c r="F1114">
        <v>0.78891554644260009</v>
      </c>
      <c r="G1114">
        <v>639</v>
      </c>
      <c r="H1114">
        <v>80997263</v>
      </c>
    </row>
    <row r="1115" spans="1:8" hidden="1" x14ac:dyDescent="0.35">
      <c r="A1115" t="s">
        <v>101</v>
      </c>
      <c r="B1115" t="s">
        <v>100</v>
      </c>
      <c r="C1115" t="s">
        <v>32</v>
      </c>
      <c r="D1115" t="s">
        <v>34</v>
      </c>
      <c r="E1115" t="s">
        <v>96</v>
      </c>
      <c r="F1115">
        <v>1.269943041453822</v>
      </c>
      <c r="G1115">
        <v>1071</v>
      </c>
      <c r="H1115">
        <v>84334491</v>
      </c>
    </row>
    <row r="1116" spans="1:8" hidden="1" x14ac:dyDescent="0.35">
      <c r="A1116" t="s">
        <v>101</v>
      </c>
      <c r="B1116" t="s">
        <v>100</v>
      </c>
      <c r="C1116" t="s">
        <v>32</v>
      </c>
      <c r="D1116" t="s">
        <v>34</v>
      </c>
      <c r="E1116" t="s">
        <v>97</v>
      </c>
      <c r="F1116">
        <v>1.7714170414116079</v>
      </c>
      <c r="G1116">
        <v>1577</v>
      </c>
      <c r="H1116">
        <v>89024773</v>
      </c>
    </row>
    <row r="1117" spans="1:8" hidden="1" x14ac:dyDescent="0.35">
      <c r="A1117" t="s">
        <v>101</v>
      </c>
      <c r="B1117" t="s">
        <v>100</v>
      </c>
      <c r="C1117" t="s">
        <v>32</v>
      </c>
      <c r="D1117" t="s">
        <v>34</v>
      </c>
      <c r="E1117" t="s">
        <v>98</v>
      </c>
      <c r="F1117">
        <v>2.3510492581952689</v>
      </c>
      <c r="G1117">
        <v>2197</v>
      </c>
      <c r="H1117">
        <v>93447638</v>
      </c>
    </row>
    <row r="1118" spans="1:8" hidden="1" x14ac:dyDescent="0.35">
      <c r="A1118" t="s">
        <v>101</v>
      </c>
      <c r="B1118" t="s">
        <v>100</v>
      </c>
      <c r="C1118" t="s">
        <v>36</v>
      </c>
      <c r="D1118" t="s">
        <v>32</v>
      </c>
      <c r="E1118" t="s">
        <v>95</v>
      </c>
      <c r="F1118">
        <v>0.81237312920067428</v>
      </c>
      <c r="G1118">
        <v>658</v>
      </c>
      <c r="H1118">
        <v>80997263</v>
      </c>
    </row>
    <row r="1119" spans="1:8" hidden="1" x14ac:dyDescent="0.35">
      <c r="A1119" t="s">
        <v>101</v>
      </c>
      <c r="B1119" t="s">
        <v>100</v>
      </c>
      <c r="C1119" t="s">
        <v>36</v>
      </c>
      <c r="D1119" t="s">
        <v>32</v>
      </c>
      <c r="E1119" t="s">
        <v>96</v>
      </c>
      <c r="F1119">
        <v>0.92251698062658605</v>
      </c>
      <c r="G1119">
        <v>778</v>
      </c>
      <c r="H1119">
        <v>84334491</v>
      </c>
    </row>
    <row r="1120" spans="1:8" hidden="1" x14ac:dyDescent="0.35">
      <c r="A1120" t="s">
        <v>101</v>
      </c>
      <c r="B1120" t="s">
        <v>100</v>
      </c>
      <c r="C1120" t="s">
        <v>36</v>
      </c>
      <c r="D1120" t="s">
        <v>32</v>
      </c>
      <c r="E1120" t="s">
        <v>97</v>
      </c>
      <c r="F1120">
        <v>0.99635188061642121</v>
      </c>
      <c r="G1120">
        <v>887</v>
      </c>
      <c r="H1120">
        <v>89024773</v>
      </c>
    </row>
    <row r="1121" spans="1:8" hidden="1" x14ac:dyDescent="0.35">
      <c r="A1121" t="s">
        <v>101</v>
      </c>
      <c r="B1121" t="s">
        <v>100</v>
      </c>
      <c r="C1121" t="s">
        <v>36</v>
      </c>
      <c r="D1121" t="s">
        <v>32</v>
      </c>
      <c r="E1121" t="s">
        <v>98</v>
      </c>
      <c r="F1121">
        <v>1.069047887545322</v>
      </c>
      <c r="G1121">
        <v>999</v>
      </c>
      <c r="H1121">
        <v>93447638</v>
      </c>
    </row>
    <row r="1122" spans="1:8" hidden="1" x14ac:dyDescent="0.35">
      <c r="A1122" t="s">
        <v>101</v>
      </c>
      <c r="B1122" t="s">
        <v>100</v>
      </c>
      <c r="C1122" t="s">
        <v>36</v>
      </c>
      <c r="D1122" t="s">
        <v>33</v>
      </c>
      <c r="E1122" t="s">
        <v>95</v>
      </c>
      <c r="F1122">
        <v>0.75187725787721982</v>
      </c>
      <c r="G1122">
        <v>609</v>
      </c>
      <c r="H1122">
        <v>80997263</v>
      </c>
    </row>
    <row r="1123" spans="1:8" hidden="1" x14ac:dyDescent="0.35">
      <c r="A1123" t="s">
        <v>101</v>
      </c>
      <c r="B1123" t="s">
        <v>100</v>
      </c>
      <c r="C1123" t="s">
        <v>36</v>
      </c>
      <c r="D1123" t="s">
        <v>33</v>
      </c>
      <c r="E1123" t="s">
        <v>96</v>
      </c>
      <c r="F1123">
        <v>0.8371426585120435</v>
      </c>
      <c r="G1123">
        <v>706</v>
      </c>
      <c r="H1123">
        <v>84334491</v>
      </c>
    </row>
    <row r="1124" spans="1:8" hidden="1" x14ac:dyDescent="0.35">
      <c r="A1124" t="s">
        <v>101</v>
      </c>
      <c r="B1124" t="s">
        <v>100</v>
      </c>
      <c r="C1124" t="s">
        <v>36</v>
      </c>
      <c r="D1124" t="s">
        <v>33</v>
      </c>
      <c r="E1124" t="s">
        <v>97</v>
      </c>
      <c r="F1124">
        <v>0.90199612191092016</v>
      </c>
      <c r="G1124">
        <v>803</v>
      </c>
      <c r="H1124">
        <v>89024773</v>
      </c>
    </row>
    <row r="1125" spans="1:8" hidden="1" x14ac:dyDescent="0.35">
      <c r="A1125" t="s">
        <v>101</v>
      </c>
      <c r="B1125" t="s">
        <v>100</v>
      </c>
      <c r="C1125" t="s">
        <v>36</v>
      </c>
      <c r="D1125" t="s">
        <v>33</v>
      </c>
      <c r="E1125" t="s">
        <v>98</v>
      </c>
      <c r="F1125">
        <v>0.92779231081260705</v>
      </c>
      <c r="G1125">
        <v>867</v>
      </c>
      <c r="H1125">
        <v>93447638</v>
      </c>
    </row>
    <row r="1126" spans="1:8" hidden="1" x14ac:dyDescent="0.35">
      <c r="A1126" t="s">
        <v>101</v>
      </c>
      <c r="B1126" t="s">
        <v>100</v>
      </c>
      <c r="C1126" t="s">
        <v>36</v>
      </c>
      <c r="D1126" t="s">
        <v>34</v>
      </c>
      <c r="E1126" t="s">
        <v>95</v>
      </c>
      <c r="F1126">
        <v>6.0495871323454478E-2</v>
      </c>
      <c r="G1126">
        <v>49</v>
      </c>
      <c r="H1126">
        <v>80997263</v>
      </c>
    </row>
    <row r="1127" spans="1:8" hidden="1" x14ac:dyDescent="0.35">
      <c r="A1127" t="s">
        <v>101</v>
      </c>
      <c r="B1127" t="s">
        <v>100</v>
      </c>
      <c r="C1127" t="s">
        <v>36</v>
      </c>
      <c r="D1127" t="s">
        <v>34</v>
      </c>
      <c r="E1127" t="s">
        <v>96</v>
      </c>
      <c r="F1127">
        <v>8.537432211454267E-2</v>
      </c>
      <c r="G1127">
        <v>72</v>
      </c>
      <c r="H1127">
        <v>84334491</v>
      </c>
    </row>
    <row r="1128" spans="1:8" hidden="1" x14ac:dyDescent="0.35">
      <c r="A1128" t="s">
        <v>101</v>
      </c>
      <c r="B1128" t="s">
        <v>100</v>
      </c>
      <c r="C1128" t="s">
        <v>36</v>
      </c>
      <c r="D1128" t="s">
        <v>34</v>
      </c>
      <c r="E1128" t="s">
        <v>97</v>
      </c>
      <c r="F1128">
        <v>9.4355758705501003E-2</v>
      </c>
      <c r="G1128">
        <v>84</v>
      </c>
      <c r="H1128">
        <v>89024773</v>
      </c>
    </row>
    <row r="1129" spans="1:8" hidden="1" x14ac:dyDescent="0.35">
      <c r="A1129" t="s">
        <v>101</v>
      </c>
      <c r="B1129" t="s">
        <v>100</v>
      </c>
      <c r="C1129" t="s">
        <v>36</v>
      </c>
      <c r="D1129" t="s">
        <v>34</v>
      </c>
      <c r="E1129" t="s">
        <v>98</v>
      </c>
      <c r="F1129">
        <v>0.1412555767327153</v>
      </c>
      <c r="G1129">
        <v>132</v>
      </c>
      <c r="H1129">
        <v>93447638</v>
      </c>
    </row>
    <row r="1130" spans="1:8" hidden="1" x14ac:dyDescent="0.35">
      <c r="A1130" t="s">
        <v>101</v>
      </c>
      <c r="B1130" t="s">
        <v>100</v>
      </c>
      <c r="C1130" t="s">
        <v>35</v>
      </c>
      <c r="D1130" t="s">
        <v>32</v>
      </c>
      <c r="E1130" t="s">
        <v>95</v>
      </c>
      <c r="F1130">
        <v>4.5013866703125514</v>
      </c>
      <c r="G1130">
        <v>3646</v>
      </c>
      <c r="H1130">
        <v>80997263</v>
      </c>
    </row>
    <row r="1131" spans="1:8" hidden="1" x14ac:dyDescent="0.35">
      <c r="A1131" t="s">
        <v>101</v>
      </c>
      <c r="B1131" t="s">
        <v>100</v>
      </c>
      <c r="C1131" t="s">
        <v>35</v>
      </c>
      <c r="D1131" t="s">
        <v>32</v>
      </c>
      <c r="E1131" t="s">
        <v>96</v>
      </c>
      <c r="F1131">
        <v>4.9173238029028949</v>
      </c>
      <c r="G1131">
        <v>4147</v>
      </c>
      <c r="H1131">
        <v>84334491</v>
      </c>
    </row>
    <row r="1132" spans="1:8" hidden="1" x14ac:dyDescent="0.35">
      <c r="A1132" t="s">
        <v>101</v>
      </c>
      <c r="B1132" t="s">
        <v>100</v>
      </c>
      <c r="C1132" t="s">
        <v>35</v>
      </c>
      <c r="D1132" t="s">
        <v>32</v>
      </c>
      <c r="E1132" t="s">
        <v>97</v>
      </c>
      <c r="F1132">
        <v>4.8548284419663732</v>
      </c>
      <c r="G1132">
        <v>4322</v>
      </c>
      <c r="H1132">
        <v>89024773</v>
      </c>
    </row>
    <row r="1133" spans="1:8" hidden="1" x14ac:dyDescent="0.35">
      <c r="A1133" t="s">
        <v>101</v>
      </c>
      <c r="B1133" t="s">
        <v>100</v>
      </c>
      <c r="C1133" t="s">
        <v>35</v>
      </c>
      <c r="D1133" t="s">
        <v>32</v>
      </c>
      <c r="E1133" t="s">
        <v>98</v>
      </c>
      <c r="F1133">
        <v>4.9610670737338491</v>
      </c>
      <c r="G1133">
        <v>4636</v>
      </c>
      <c r="H1133">
        <v>93447638</v>
      </c>
    </row>
    <row r="1134" spans="1:8" hidden="1" x14ac:dyDescent="0.35">
      <c r="A1134" t="s">
        <v>101</v>
      </c>
      <c r="B1134" t="s">
        <v>100</v>
      </c>
      <c r="C1134" t="s">
        <v>35</v>
      </c>
      <c r="D1134" t="s">
        <v>33</v>
      </c>
      <c r="E1134" t="s">
        <v>95</v>
      </c>
      <c r="F1134">
        <v>4.1087808115195203</v>
      </c>
      <c r="G1134">
        <v>3328</v>
      </c>
      <c r="H1134">
        <v>80997263</v>
      </c>
    </row>
    <row r="1135" spans="1:8" hidden="1" x14ac:dyDescent="0.35">
      <c r="A1135" t="s">
        <v>101</v>
      </c>
      <c r="B1135" t="s">
        <v>100</v>
      </c>
      <c r="C1135" t="s">
        <v>35</v>
      </c>
      <c r="D1135" t="s">
        <v>33</v>
      </c>
      <c r="E1135" t="s">
        <v>96</v>
      </c>
      <c r="F1135">
        <v>4.2616015788842549</v>
      </c>
      <c r="G1135">
        <v>3594</v>
      </c>
      <c r="H1135">
        <v>84334491</v>
      </c>
    </row>
    <row r="1136" spans="1:8" hidden="1" x14ac:dyDescent="0.35">
      <c r="A1136" t="s">
        <v>101</v>
      </c>
      <c r="B1136" t="s">
        <v>100</v>
      </c>
      <c r="C1136" t="s">
        <v>35</v>
      </c>
      <c r="D1136" t="s">
        <v>33</v>
      </c>
      <c r="E1136" t="s">
        <v>97</v>
      </c>
      <c r="F1136">
        <v>3.8865586323932559</v>
      </c>
      <c r="G1136">
        <v>3460</v>
      </c>
      <c r="H1136">
        <v>89024773</v>
      </c>
    </row>
    <row r="1137" spans="1:8" hidden="1" x14ac:dyDescent="0.35">
      <c r="A1137" t="s">
        <v>101</v>
      </c>
      <c r="B1137" t="s">
        <v>100</v>
      </c>
      <c r="C1137" t="s">
        <v>35</v>
      </c>
      <c r="D1137" t="s">
        <v>33</v>
      </c>
      <c r="E1137" t="s">
        <v>98</v>
      </c>
      <c r="F1137">
        <v>3.639471336878521</v>
      </c>
      <c r="G1137">
        <v>3401</v>
      </c>
      <c r="H1137">
        <v>93447638</v>
      </c>
    </row>
    <row r="1138" spans="1:8" hidden="1" x14ac:dyDescent="0.35">
      <c r="A1138" t="s">
        <v>101</v>
      </c>
      <c r="B1138" t="s">
        <v>100</v>
      </c>
      <c r="C1138" t="s">
        <v>35</v>
      </c>
      <c r="D1138" t="s">
        <v>34</v>
      </c>
      <c r="E1138" t="s">
        <v>95</v>
      </c>
      <c r="F1138">
        <v>0.39260585879303112</v>
      </c>
      <c r="G1138">
        <v>318</v>
      </c>
      <c r="H1138">
        <v>80997263</v>
      </c>
    </row>
    <row r="1139" spans="1:8" hidden="1" x14ac:dyDescent="0.35">
      <c r="A1139" t="s">
        <v>101</v>
      </c>
      <c r="B1139" t="s">
        <v>100</v>
      </c>
      <c r="C1139" t="s">
        <v>35</v>
      </c>
      <c r="D1139" t="s">
        <v>34</v>
      </c>
      <c r="E1139" t="s">
        <v>96</v>
      </c>
      <c r="F1139">
        <v>0.65572222401864022</v>
      </c>
      <c r="G1139">
        <v>553</v>
      </c>
      <c r="H1139">
        <v>84334491</v>
      </c>
    </row>
    <row r="1140" spans="1:8" hidden="1" x14ac:dyDescent="0.35">
      <c r="A1140" t="s">
        <v>101</v>
      </c>
      <c r="B1140" t="s">
        <v>100</v>
      </c>
      <c r="C1140" t="s">
        <v>35</v>
      </c>
      <c r="D1140" t="s">
        <v>34</v>
      </c>
      <c r="E1140" t="s">
        <v>97</v>
      </c>
      <c r="F1140">
        <v>0.96826980957311737</v>
      </c>
      <c r="G1140">
        <v>862</v>
      </c>
      <c r="H1140">
        <v>89024773</v>
      </c>
    </row>
    <row r="1141" spans="1:8" hidden="1" x14ac:dyDescent="0.35">
      <c r="A1141" t="s">
        <v>101</v>
      </c>
      <c r="B1141" t="s">
        <v>100</v>
      </c>
      <c r="C1141" t="s">
        <v>35</v>
      </c>
      <c r="D1141" t="s">
        <v>34</v>
      </c>
      <c r="E1141" t="s">
        <v>98</v>
      </c>
      <c r="F1141">
        <v>1.3215957368553291</v>
      </c>
      <c r="G1141">
        <v>1235</v>
      </c>
      <c r="H1141">
        <v>93447638</v>
      </c>
    </row>
    <row r="1142" spans="1:8" hidden="1" x14ac:dyDescent="0.35">
      <c r="A1142" t="s">
        <v>101</v>
      </c>
      <c r="B1142" t="s">
        <v>100</v>
      </c>
      <c r="C1142" t="s">
        <v>99</v>
      </c>
      <c r="D1142" t="s">
        <v>32</v>
      </c>
      <c r="E1142" t="s">
        <v>95</v>
      </c>
      <c r="F1142">
        <v>2.6013224669085422</v>
      </c>
      <c r="G1142">
        <v>2107</v>
      </c>
      <c r="H1142">
        <v>80997263</v>
      </c>
    </row>
    <row r="1143" spans="1:8" hidden="1" x14ac:dyDescent="0.35">
      <c r="A1143" t="s">
        <v>101</v>
      </c>
      <c r="B1143" t="s">
        <v>100</v>
      </c>
      <c r="C1143" t="s">
        <v>99</v>
      </c>
      <c r="D1143" t="s">
        <v>32</v>
      </c>
      <c r="E1143" t="s">
        <v>96</v>
      </c>
      <c r="F1143">
        <v>2.5754587171220371</v>
      </c>
      <c r="G1143">
        <v>2172</v>
      </c>
      <c r="H1143">
        <v>84334491</v>
      </c>
    </row>
    <row r="1144" spans="1:8" hidden="1" x14ac:dyDescent="0.35">
      <c r="A1144" t="s">
        <v>101</v>
      </c>
      <c r="B1144" t="s">
        <v>100</v>
      </c>
      <c r="C1144" t="s">
        <v>99</v>
      </c>
      <c r="D1144" t="s">
        <v>32</v>
      </c>
      <c r="E1144" t="s">
        <v>97</v>
      </c>
      <c r="F1144">
        <v>2.553221899257188</v>
      </c>
      <c r="G1144">
        <v>2273</v>
      </c>
      <c r="H1144">
        <v>89024773</v>
      </c>
    </row>
    <row r="1145" spans="1:8" hidden="1" x14ac:dyDescent="0.35">
      <c r="A1145" t="s">
        <v>101</v>
      </c>
      <c r="B1145" t="s">
        <v>100</v>
      </c>
      <c r="C1145" t="s">
        <v>99</v>
      </c>
      <c r="D1145" t="s">
        <v>32</v>
      </c>
      <c r="E1145" t="s">
        <v>98</v>
      </c>
      <c r="F1145">
        <v>2.6025269894997241</v>
      </c>
      <c r="G1145">
        <v>2432</v>
      </c>
      <c r="H1145">
        <v>93447638</v>
      </c>
    </row>
    <row r="1146" spans="1:8" hidden="1" x14ac:dyDescent="0.35">
      <c r="A1146" t="s">
        <v>101</v>
      </c>
      <c r="B1146" t="s">
        <v>100</v>
      </c>
      <c r="C1146" t="s">
        <v>99</v>
      </c>
      <c r="D1146" t="s">
        <v>33</v>
      </c>
      <c r="E1146" t="s">
        <v>95</v>
      </c>
      <c r="F1146">
        <v>2.265508650582428</v>
      </c>
      <c r="G1146">
        <v>1835</v>
      </c>
      <c r="H1146">
        <v>80997263</v>
      </c>
    </row>
    <row r="1147" spans="1:8" hidden="1" x14ac:dyDescent="0.35">
      <c r="A1147" t="s">
        <v>101</v>
      </c>
      <c r="B1147" t="s">
        <v>100</v>
      </c>
      <c r="C1147" t="s">
        <v>99</v>
      </c>
      <c r="D1147" t="s">
        <v>33</v>
      </c>
      <c r="E1147" t="s">
        <v>96</v>
      </c>
      <c r="F1147">
        <v>2.0466122218013978</v>
      </c>
      <c r="G1147">
        <v>1726</v>
      </c>
      <c r="H1147">
        <v>84334491</v>
      </c>
    </row>
    <row r="1148" spans="1:8" hidden="1" x14ac:dyDescent="0.35">
      <c r="A1148" t="s">
        <v>101</v>
      </c>
      <c r="B1148" t="s">
        <v>100</v>
      </c>
      <c r="C1148" t="s">
        <v>99</v>
      </c>
      <c r="D1148" t="s">
        <v>33</v>
      </c>
      <c r="E1148" t="s">
        <v>97</v>
      </c>
      <c r="F1148">
        <v>1.8444304261241979</v>
      </c>
      <c r="G1148">
        <v>1642</v>
      </c>
      <c r="H1148">
        <v>89024773</v>
      </c>
    </row>
    <row r="1149" spans="1:8" hidden="1" x14ac:dyDescent="0.35">
      <c r="A1149" t="s">
        <v>101</v>
      </c>
      <c r="B1149" t="s">
        <v>100</v>
      </c>
      <c r="C1149" t="s">
        <v>99</v>
      </c>
      <c r="D1149" t="s">
        <v>33</v>
      </c>
      <c r="E1149" t="s">
        <v>98</v>
      </c>
      <c r="F1149">
        <v>1.714329044892499</v>
      </c>
      <c r="G1149">
        <v>1602</v>
      </c>
      <c r="H1149">
        <v>93447638</v>
      </c>
    </row>
    <row r="1150" spans="1:8" hidden="1" x14ac:dyDescent="0.35">
      <c r="A1150" t="s">
        <v>101</v>
      </c>
      <c r="B1150" t="s">
        <v>100</v>
      </c>
      <c r="C1150" t="s">
        <v>99</v>
      </c>
      <c r="D1150" t="s">
        <v>34</v>
      </c>
      <c r="E1150" t="s">
        <v>95</v>
      </c>
      <c r="F1150">
        <v>0.33581381632611462</v>
      </c>
      <c r="G1150">
        <v>272</v>
      </c>
      <c r="H1150">
        <v>80997263</v>
      </c>
    </row>
    <row r="1151" spans="1:8" hidden="1" x14ac:dyDescent="0.35">
      <c r="A1151" t="s">
        <v>101</v>
      </c>
      <c r="B1151" t="s">
        <v>100</v>
      </c>
      <c r="C1151" t="s">
        <v>99</v>
      </c>
      <c r="D1151" t="s">
        <v>34</v>
      </c>
      <c r="E1151" t="s">
        <v>96</v>
      </c>
      <c r="F1151">
        <v>0.52884649532063932</v>
      </c>
      <c r="G1151">
        <v>446</v>
      </c>
      <c r="H1151">
        <v>84334491</v>
      </c>
    </row>
    <row r="1152" spans="1:8" hidden="1" x14ac:dyDescent="0.35">
      <c r="A1152" t="s">
        <v>101</v>
      </c>
      <c r="B1152" t="s">
        <v>100</v>
      </c>
      <c r="C1152" t="s">
        <v>99</v>
      </c>
      <c r="D1152" t="s">
        <v>34</v>
      </c>
      <c r="E1152" t="s">
        <v>97</v>
      </c>
      <c r="F1152">
        <v>0.70879147313298962</v>
      </c>
      <c r="G1152">
        <v>631</v>
      </c>
      <c r="H1152">
        <v>89024773</v>
      </c>
    </row>
    <row r="1153" spans="1:8" hidden="1" x14ac:dyDescent="0.35">
      <c r="A1153" t="s">
        <v>101</v>
      </c>
      <c r="B1153" t="s">
        <v>100</v>
      </c>
      <c r="C1153" t="s">
        <v>99</v>
      </c>
      <c r="D1153" t="s">
        <v>34</v>
      </c>
      <c r="E1153" t="s">
        <v>98</v>
      </c>
      <c r="F1153">
        <v>0.88819794460722479</v>
      </c>
      <c r="G1153">
        <v>830</v>
      </c>
      <c r="H1153">
        <v>93447638</v>
      </c>
    </row>
    <row r="1154" spans="1:8" hidden="1" x14ac:dyDescent="0.35">
      <c r="A1154" t="s">
        <v>102</v>
      </c>
      <c r="B1154" t="s">
        <v>15</v>
      </c>
      <c r="C1154" t="s">
        <v>32</v>
      </c>
      <c r="D1154" t="s">
        <v>32</v>
      </c>
      <c r="E1154" t="s">
        <v>95</v>
      </c>
      <c r="F1154">
        <v>0.48855183465172541</v>
      </c>
      <c r="G1154">
        <v>14</v>
      </c>
      <c r="H1154">
        <v>2865612</v>
      </c>
    </row>
    <row r="1155" spans="1:8" hidden="1" x14ac:dyDescent="0.35">
      <c r="A1155" t="s">
        <v>102</v>
      </c>
      <c r="B1155" t="s">
        <v>15</v>
      </c>
      <c r="C1155" t="s">
        <v>32</v>
      </c>
      <c r="D1155" t="s">
        <v>32</v>
      </c>
      <c r="E1155" t="s">
        <v>96</v>
      </c>
      <c r="F1155">
        <v>0.64744218970703604</v>
      </c>
      <c r="G1155">
        <v>18</v>
      </c>
      <c r="H1155">
        <v>2780171</v>
      </c>
    </row>
    <row r="1156" spans="1:8" hidden="1" x14ac:dyDescent="0.35">
      <c r="A1156" t="s">
        <v>102</v>
      </c>
      <c r="B1156" t="s">
        <v>15</v>
      </c>
      <c r="C1156" t="s">
        <v>32</v>
      </c>
      <c r="D1156" t="s">
        <v>32</v>
      </c>
      <c r="E1156" t="s">
        <v>97</v>
      </c>
      <c r="F1156">
        <v>0.75718896840574945</v>
      </c>
      <c r="G1156">
        <v>21</v>
      </c>
      <c r="H1156">
        <v>2773416</v>
      </c>
    </row>
    <row r="1157" spans="1:8" hidden="1" x14ac:dyDescent="0.35">
      <c r="A1157" t="s">
        <v>102</v>
      </c>
      <c r="B1157" t="s">
        <v>15</v>
      </c>
      <c r="C1157" t="s">
        <v>32</v>
      </c>
      <c r="D1157" t="s">
        <v>32</v>
      </c>
      <c r="E1157" t="s">
        <v>98</v>
      </c>
      <c r="F1157">
        <v>1.0061016471680579</v>
      </c>
      <c r="G1157">
        <v>28</v>
      </c>
      <c r="H1157">
        <v>2783019</v>
      </c>
    </row>
    <row r="1158" spans="1:8" hidden="1" x14ac:dyDescent="0.35">
      <c r="A1158" t="s">
        <v>102</v>
      </c>
      <c r="B1158" t="s">
        <v>15</v>
      </c>
      <c r="C1158" t="s">
        <v>32</v>
      </c>
      <c r="D1158" t="s">
        <v>33</v>
      </c>
      <c r="E1158" t="s">
        <v>95</v>
      </c>
      <c r="F1158">
        <v>0.48855183465172541</v>
      </c>
      <c r="G1158">
        <v>14</v>
      </c>
      <c r="H1158">
        <v>2865612</v>
      </c>
    </row>
    <row r="1159" spans="1:8" hidden="1" x14ac:dyDescent="0.35">
      <c r="A1159" t="s">
        <v>102</v>
      </c>
      <c r="B1159" t="s">
        <v>15</v>
      </c>
      <c r="C1159" t="s">
        <v>32</v>
      </c>
      <c r="D1159" t="s">
        <v>33</v>
      </c>
      <c r="E1159" t="s">
        <v>96</v>
      </c>
      <c r="F1159">
        <v>0.57550416862847642</v>
      </c>
      <c r="G1159">
        <v>16</v>
      </c>
      <c r="H1159">
        <v>2780171</v>
      </c>
    </row>
    <row r="1160" spans="1:8" hidden="1" x14ac:dyDescent="0.35">
      <c r="A1160" t="s">
        <v>102</v>
      </c>
      <c r="B1160" t="s">
        <v>15</v>
      </c>
      <c r="C1160" t="s">
        <v>32</v>
      </c>
      <c r="D1160" t="s">
        <v>33</v>
      </c>
      <c r="E1160" t="s">
        <v>97</v>
      </c>
      <c r="F1160">
        <v>0.64901911577635663</v>
      </c>
      <c r="G1160">
        <v>18</v>
      </c>
      <c r="H1160">
        <v>2773416</v>
      </c>
    </row>
    <row r="1161" spans="1:8" hidden="1" x14ac:dyDescent="0.35">
      <c r="A1161" t="s">
        <v>102</v>
      </c>
      <c r="B1161" t="s">
        <v>15</v>
      </c>
      <c r="C1161" t="s">
        <v>32</v>
      </c>
      <c r="D1161" t="s">
        <v>33</v>
      </c>
      <c r="E1161" t="s">
        <v>98</v>
      </c>
      <c r="F1161">
        <v>0.82644063874519014</v>
      </c>
      <c r="G1161">
        <v>23</v>
      </c>
      <c r="H1161">
        <v>2783019</v>
      </c>
    </row>
    <row r="1162" spans="1:8" hidden="1" x14ac:dyDescent="0.35">
      <c r="A1162" t="s">
        <v>102</v>
      </c>
      <c r="B1162" t="s">
        <v>15</v>
      </c>
      <c r="C1162" t="s">
        <v>32</v>
      </c>
      <c r="D1162" t="s">
        <v>34</v>
      </c>
      <c r="E1162" t="s">
        <v>95</v>
      </c>
      <c r="H1162">
        <v>2865612</v>
      </c>
    </row>
    <row r="1163" spans="1:8" hidden="1" x14ac:dyDescent="0.35">
      <c r="A1163" t="s">
        <v>102</v>
      </c>
      <c r="B1163" t="s">
        <v>15</v>
      </c>
      <c r="C1163" t="s">
        <v>32</v>
      </c>
      <c r="D1163" t="s">
        <v>34</v>
      </c>
      <c r="E1163" t="s">
        <v>96</v>
      </c>
      <c r="H1163">
        <v>2780171</v>
      </c>
    </row>
    <row r="1164" spans="1:8" hidden="1" x14ac:dyDescent="0.35">
      <c r="A1164" t="s">
        <v>102</v>
      </c>
      <c r="B1164" t="s">
        <v>15</v>
      </c>
      <c r="C1164" t="s">
        <v>32</v>
      </c>
      <c r="D1164" t="s">
        <v>34</v>
      </c>
      <c r="E1164" t="s">
        <v>97</v>
      </c>
      <c r="H1164">
        <v>2773416</v>
      </c>
    </row>
    <row r="1165" spans="1:8" hidden="1" x14ac:dyDescent="0.35">
      <c r="A1165" t="s">
        <v>102</v>
      </c>
      <c r="B1165" t="s">
        <v>15</v>
      </c>
      <c r="C1165" t="s">
        <v>32</v>
      </c>
      <c r="D1165" t="s">
        <v>34</v>
      </c>
      <c r="E1165" t="s">
        <v>98</v>
      </c>
      <c r="F1165" t="s">
        <v>58</v>
      </c>
      <c r="H1165">
        <v>2783019</v>
      </c>
    </row>
    <row r="1166" spans="1:8" hidden="1" x14ac:dyDescent="0.35">
      <c r="A1166" t="s">
        <v>102</v>
      </c>
      <c r="B1166" t="s">
        <v>15</v>
      </c>
      <c r="C1166" t="s">
        <v>36</v>
      </c>
      <c r="D1166" t="s">
        <v>32</v>
      </c>
      <c r="E1166" t="s">
        <v>95</v>
      </c>
      <c r="H1166">
        <v>2865612</v>
      </c>
    </row>
    <row r="1167" spans="1:8" hidden="1" x14ac:dyDescent="0.35">
      <c r="A1167" t="s">
        <v>102</v>
      </c>
      <c r="B1167" t="s">
        <v>15</v>
      </c>
      <c r="C1167" t="s">
        <v>36</v>
      </c>
      <c r="D1167" t="s">
        <v>32</v>
      </c>
      <c r="E1167" t="s">
        <v>96</v>
      </c>
      <c r="H1167">
        <v>2780171</v>
      </c>
    </row>
    <row r="1168" spans="1:8" hidden="1" x14ac:dyDescent="0.35">
      <c r="A1168" t="s">
        <v>102</v>
      </c>
      <c r="B1168" t="s">
        <v>15</v>
      </c>
      <c r="C1168" t="s">
        <v>36</v>
      </c>
      <c r="D1168" t="s">
        <v>32</v>
      </c>
      <c r="E1168" t="s">
        <v>97</v>
      </c>
      <c r="H1168">
        <v>2773416</v>
      </c>
    </row>
    <row r="1169" spans="1:8" hidden="1" x14ac:dyDescent="0.35">
      <c r="A1169" t="s">
        <v>102</v>
      </c>
      <c r="B1169" t="s">
        <v>15</v>
      </c>
      <c r="C1169" t="s">
        <v>36</v>
      </c>
      <c r="D1169" t="s">
        <v>32</v>
      </c>
      <c r="E1169" t="s">
        <v>98</v>
      </c>
      <c r="F1169" t="s">
        <v>58</v>
      </c>
      <c r="H1169">
        <v>2783019</v>
      </c>
    </row>
    <row r="1170" spans="1:8" hidden="1" x14ac:dyDescent="0.35">
      <c r="A1170" t="s">
        <v>102</v>
      </c>
      <c r="B1170" t="s">
        <v>15</v>
      </c>
      <c r="C1170" t="s">
        <v>36</v>
      </c>
      <c r="D1170" t="s">
        <v>33</v>
      </c>
      <c r="E1170" t="s">
        <v>95</v>
      </c>
      <c r="H1170">
        <v>2865612</v>
      </c>
    </row>
    <row r="1171" spans="1:8" hidden="1" x14ac:dyDescent="0.35">
      <c r="A1171" t="s">
        <v>102</v>
      </c>
      <c r="B1171" t="s">
        <v>15</v>
      </c>
      <c r="C1171" t="s">
        <v>36</v>
      </c>
      <c r="D1171" t="s">
        <v>33</v>
      </c>
      <c r="E1171" t="s">
        <v>96</v>
      </c>
      <c r="H1171">
        <v>2780171</v>
      </c>
    </row>
    <row r="1172" spans="1:8" hidden="1" x14ac:dyDescent="0.35">
      <c r="A1172" t="s">
        <v>102</v>
      </c>
      <c r="B1172" t="s">
        <v>15</v>
      </c>
      <c r="C1172" t="s">
        <v>36</v>
      </c>
      <c r="D1172" t="s">
        <v>33</v>
      </c>
      <c r="E1172" t="s">
        <v>97</v>
      </c>
      <c r="H1172">
        <v>2773416</v>
      </c>
    </row>
    <row r="1173" spans="1:8" hidden="1" x14ac:dyDescent="0.35">
      <c r="A1173" t="s">
        <v>102</v>
      </c>
      <c r="B1173" t="s">
        <v>15</v>
      </c>
      <c r="C1173" t="s">
        <v>36</v>
      </c>
      <c r="D1173" t="s">
        <v>33</v>
      </c>
      <c r="E1173" t="s">
        <v>98</v>
      </c>
      <c r="F1173" t="s">
        <v>58</v>
      </c>
      <c r="H1173">
        <v>2783019</v>
      </c>
    </row>
    <row r="1174" spans="1:8" hidden="1" x14ac:dyDescent="0.35">
      <c r="A1174" t="s">
        <v>102</v>
      </c>
      <c r="B1174" t="s">
        <v>15</v>
      </c>
      <c r="C1174" t="s">
        <v>36</v>
      </c>
      <c r="D1174" t="s">
        <v>34</v>
      </c>
      <c r="E1174" t="s">
        <v>95</v>
      </c>
      <c r="H1174">
        <v>2865612</v>
      </c>
    </row>
    <row r="1175" spans="1:8" hidden="1" x14ac:dyDescent="0.35">
      <c r="A1175" t="s">
        <v>102</v>
      </c>
      <c r="B1175" t="s">
        <v>15</v>
      </c>
      <c r="C1175" t="s">
        <v>36</v>
      </c>
      <c r="D1175" t="s">
        <v>34</v>
      </c>
      <c r="E1175" t="s">
        <v>96</v>
      </c>
      <c r="H1175">
        <v>2780171</v>
      </c>
    </row>
    <row r="1176" spans="1:8" hidden="1" x14ac:dyDescent="0.35">
      <c r="A1176" t="s">
        <v>102</v>
      </c>
      <c r="B1176" t="s">
        <v>15</v>
      </c>
      <c r="C1176" t="s">
        <v>36</v>
      </c>
      <c r="D1176" t="s">
        <v>34</v>
      </c>
      <c r="E1176" t="s">
        <v>97</v>
      </c>
      <c r="H1176">
        <v>2773416</v>
      </c>
    </row>
    <row r="1177" spans="1:8" hidden="1" x14ac:dyDescent="0.35">
      <c r="A1177" t="s">
        <v>102</v>
      </c>
      <c r="B1177" t="s">
        <v>15</v>
      </c>
      <c r="C1177" t="s">
        <v>36</v>
      </c>
      <c r="D1177" t="s">
        <v>34</v>
      </c>
      <c r="E1177" t="s">
        <v>98</v>
      </c>
      <c r="H1177">
        <v>2783019</v>
      </c>
    </row>
    <row r="1178" spans="1:8" hidden="1" x14ac:dyDescent="0.35">
      <c r="A1178" t="s">
        <v>102</v>
      </c>
      <c r="B1178" t="s">
        <v>15</v>
      </c>
      <c r="C1178" t="s">
        <v>35</v>
      </c>
      <c r="D1178" t="s">
        <v>32</v>
      </c>
      <c r="E1178" t="s">
        <v>95</v>
      </c>
      <c r="H1178">
        <v>2865612</v>
      </c>
    </row>
    <row r="1179" spans="1:8" hidden="1" x14ac:dyDescent="0.35">
      <c r="A1179" t="s">
        <v>102</v>
      </c>
      <c r="B1179" t="s">
        <v>15</v>
      </c>
      <c r="C1179" t="s">
        <v>35</v>
      </c>
      <c r="D1179" t="s">
        <v>32</v>
      </c>
      <c r="E1179" t="s">
        <v>96</v>
      </c>
      <c r="H1179">
        <v>2780171</v>
      </c>
    </row>
    <row r="1180" spans="1:8" hidden="1" x14ac:dyDescent="0.35">
      <c r="A1180" t="s">
        <v>102</v>
      </c>
      <c r="B1180" t="s">
        <v>15</v>
      </c>
      <c r="C1180" t="s">
        <v>35</v>
      </c>
      <c r="D1180" t="s">
        <v>32</v>
      </c>
      <c r="E1180" t="s">
        <v>97</v>
      </c>
      <c r="H1180">
        <v>2773416</v>
      </c>
    </row>
    <row r="1181" spans="1:8" hidden="1" x14ac:dyDescent="0.35">
      <c r="A1181" t="s">
        <v>102</v>
      </c>
      <c r="B1181" t="s">
        <v>15</v>
      </c>
      <c r="C1181" t="s">
        <v>35</v>
      </c>
      <c r="D1181" t="s">
        <v>32</v>
      </c>
      <c r="E1181" t="s">
        <v>98</v>
      </c>
      <c r="F1181">
        <v>0.46711862189945519</v>
      </c>
      <c r="G1181">
        <v>13</v>
      </c>
      <c r="H1181">
        <v>2783019</v>
      </c>
    </row>
    <row r="1182" spans="1:8" hidden="1" x14ac:dyDescent="0.35">
      <c r="A1182" t="s">
        <v>102</v>
      </c>
      <c r="B1182" t="s">
        <v>15</v>
      </c>
      <c r="C1182" t="s">
        <v>35</v>
      </c>
      <c r="D1182" t="s">
        <v>33</v>
      </c>
      <c r="E1182" t="s">
        <v>95</v>
      </c>
      <c r="H1182">
        <v>2865612</v>
      </c>
    </row>
    <row r="1183" spans="1:8" hidden="1" x14ac:dyDescent="0.35">
      <c r="A1183" t="s">
        <v>102</v>
      </c>
      <c r="B1183" t="s">
        <v>15</v>
      </c>
      <c r="C1183" t="s">
        <v>35</v>
      </c>
      <c r="D1183" t="s">
        <v>33</v>
      </c>
      <c r="E1183" t="s">
        <v>96</v>
      </c>
      <c r="H1183">
        <v>2780171</v>
      </c>
    </row>
    <row r="1184" spans="1:8" hidden="1" x14ac:dyDescent="0.35">
      <c r="A1184" t="s">
        <v>102</v>
      </c>
      <c r="B1184" t="s">
        <v>15</v>
      </c>
      <c r="C1184" t="s">
        <v>35</v>
      </c>
      <c r="D1184" t="s">
        <v>33</v>
      </c>
      <c r="E1184" t="s">
        <v>97</v>
      </c>
      <c r="H1184">
        <v>2773416</v>
      </c>
    </row>
    <row r="1185" spans="1:8" hidden="1" x14ac:dyDescent="0.35">
      <c r="A1185" t="s">
        <v>102</v>
      </c>
      <c r="B1185" t="s">
        <v>15</v>
      </c>
      <c r="C1185" t="s">
        <v>35</v>
      </c>
      <c r="D1185" t="s">
        <v>33</v>
      </c>
      <c r="E1185" t="s">
        <v>98</v>
      </c>
      <c r="F1185">
        <v>0.35932201684573478</v>
      </c>
      <c r="G1185">
        <v>10</v>
      </c>
      <c r="H1185">
        <v>2783019</v>
      </c>
    </row>
    <row r="1186" spans="1:8" hidden="1" x14ac:dyDescent="0.35">
      <c r="A1186" t="s">
        <v>102</v>
      </c>
      <c r="B1186" t="s">
        <v>15</v>
      </c>
      <c r="C1186" t="s">
        <v>35</v>
      </c>
      <c r="D1186" t="s">
        <v>34</v>
      </c>
      <c r="E1186" t="s">
        <v>95</v>
      </c>
      <c r="H1186">
        <v>2865612</v>
      </c>
    </row>
    <row r="1187" spans="1:8" hidden="1" x14ac:dyDescent="0.35">
      <c r="A1187" t="s">
        <v>102</v>
      </c>
      <c r="B1187" t="s">
        <v>15</v>
      </c>
      <c r="C1187" t="s">
        <v>35</v>
      </c>
      <c r="D1187" t="s">
        <v>34</v>
      </c>
      <c r="E1187" t="s">
        <v>96</v>
      </c>
      <c r="H1187">
        <v>2780171</v>
      </c>
    </row>
    <row r="1188" spans="1:8" hidden="1" x14ac:dyDescent="0.35">
      <c r="A1188" t="s">
        <v>102</v>
      </c>
      <c r="B1188" t="s">
        <v>15</v>
      </c>
      <c r="C1188" t="s">
        <v>35</v>
      </c>
      <c r="D1188" t="s">
        <v>34</v>
      </c>
      <c r="E1188" t="s">
        <v>97</v>
      </c>
      <c r="H1188">
        <v>2773416</v>
      </c>
    </row>
    <row r="1189" spans="1:8" hidden="1" x14ac:dyDescent="0.35">
      <c r="A1189" t="s">
        <v>102</v>
      </c>
      <c r="B1189" t="s">
        <v>15</v>
      </c>
      <c r="C1189" t="s">
        <v>35</v>
      </c>
      <c r="D1189" t="s">
        <v>34</v>
      </c>
      <c r="E1189" t="s">
        <v>98</v>
      </c>
      <c r="H1189">
        <v>2783019</v>
      </c>
    </row>
    <row r="1190" spans="1:8" hidden="1" x14ac:dyDescent="0.35">
      <c r="A1190" t="s">
        <v>102</v>
      </c>
      <c r="B1190" t="s">
        <v>15</v>
      </c>
      <c r="C1190" t="s">
        <v>99</v>
      </c>
      <c r="D1190" t="s">
        <v>32</v>
      </c>
      <c r="E1190" t="s">
        <v>95</v>
      </c>
      <c r="H1190">
        <v>2865612</v>
      </c>
    </row>
    <row r="1191" spans="1:8" hidden="1" x14ac:dyDescent="0.35">
      <c r="A1191" t="s">
        <v>102</v>
      </c>
      <c r="B1191" t="s">
        <v>15</v>
      </c>
      <c r="C1191" t="s">
        <v>99</v>
      </c>
      <c r="D1191" t="s">
        <v>32</v>
      </c>
      <c r="E1191" t="s">
        <v>96</v>
      </c>
      <c r="H1191">
        <v>2780171</v>
      </c>
    </row>
    <row r="1192" spans="1:8" hidden="1" x14ac:dyDescent="0.35">
      <c r="A1192" t="s">
        <v>102</v>
      </c>
      <c r="B1192" t="s">
        <v>15</v>
      </c>
      <c r="C1192" t="s">
        <v>99</v>
      </c>
      <c r="D1192" t="s">
        <v>32</v>
      </c>
      <c r="E1192" t="s">
        <v>97</v>
      </c>
      <c r="F1192">
        <v>0.39662279297444009</v>
      </c>
      <c r="G1192">
        <v>11</v>
      </c>
      <c r="H1192">
        <v>2773416</v>
      </c>
    </row>
    <row r="1193" spans="1:8" hidden="1" x14ac:dyDescent="0.35">
      <c r="A1193" t="s">
        <v>102</v>
      </c>
      <c r="B1193" t="s">
        <v>15</v>
      </c>
      <c r="C1193" t="s">
        <v>99</v>
      </c>
      <c r="D1193" t="s">
        <v>32</v>
      </c>
      <c r="E1193" t="s">
        <v>98</v>
      </c>
      <c r="F1193">
        <v>0.39525421853030829</v>
      </c>
      <c r="G1193">
        <v>11</v>
      </c>
      <c r="H1193">
        <v>2783019</v>
      </c>
    </row>
    <row r="1194" spans="1:8" hidden="1" x14ac:dyDescent="0.35">
      <c r="A1194" t="s">
        <v>102</v>
      </c>
      <c r="B1194" t="s">
        <v>15</v>
      </c>
      <c r="C1194" t="s">
        <v>99</v>
      </c>
      <c r="D1194" t="s">
        <v>33</v>
      </c>
      <c r="E1194" t="s">
        <v>95</v>
      </c>
      <c r="H1194">
        <v>2865612</v>
      </c>
    </row>
    <row r="1195" spans="1:8" hidden="1" x14ac:dyDescent="0.35">
      <c r="A1195" t="s">
        <v>102</v>
      </c>
      <c r="B1195" t="s">
        <v>15</v>
      </c>
      <c r="C1195" t="s">
        <v>99</v>
      </c>
      <c r="D1195" t="s">
        <v>33</v>
      </c>
      <c r="E1195" t="s">
        <v>96</v>
      </c>
      <c r="H1195">
        <v>2780171</v>
      </c>
    </row>
    <row r="1196" spans="1:8" hidden="1" x14ac:dyDescent="0.35">
      <c r="A1196" t="s">
        <v>102</v>
      </c>
      <c r="B1196" t="s">
        <v>15</v>
      </c>
      <c r="C1196" t="s">
        <v>99</v>
      </c>
      <c r="D1196" t="s">
        <v>33</v>
      </c>
      <c r="E1196" t="s">
        <v>97</v>
      </c>
      <c r="F1196">
        <v>0.36056617543130931</v>
      </c>
      <c r="G1196">
        <v>10</v>
      </c>
      <c r="H1196">
        <v>2773416</v>
      </c>
    </row>
    <row r="1197" spans="1:8" hidden="1" x14ac:dyDescent="0.35">
      <c r="A1197" t="s">
        <v>102</v>
      </c>
      <c r="B1197" t="s">
        <v>15</v>
      </c>
      <c r="C1197" t="s">
        <v>99</v>
      </c>
      <c r="D1197" t="s">
        <v>33</v>
      </c>
      <c r="E1197" t="s">
        <v>98</v>
      </c>
      <c r="F1197" t="s">
        <v>58</v>
      </c>
      <c r="G1197" t="s">
        <v>58</v>
      </c>
      <c r="H1197">
        <v>2783019</v>
      </c>
    </row>
    <row r="1198" spans="1:8" hidden="1" x14ac:dyDescent="0.35">
      <c r="A1198" t="s">
        <v>102</v>
      </c>
      <c r="B1198" t="s">
        <v>15</v>
      </c>
      <c r="C1198" t="s">
        <v>99</v>
      </c>
      <c r="D1198" t="s">
        <v>34</v>
      </c>
      <c r="E1198" t="s">
        <v>95</v>
      </c>
      <c r="H1198">
        <v>2865612</v>
      </c>
    </row>
    <row r="1199" spans="1:8" hidden="1" x14ac:dyDescent="0.35">
      <c r="A1199" t="s">
        <v>102</v>
      </c>
      <c r="B1199" t="s">
        <v>15</v>
      </c>
      <c r="C1199" t="s">
        <v>99</v>
      </c>
      <c r="D1199" t="s">
        <v>34</v>
      </c>
      <c r="E1199" t="s">
        <v>96</v>
      </c>
      <c r="H1199">
        <v>2780171</v>
      </c>
    </row>
    <row r="1200" spans="1:8" hidden="1" x14ac:dyDescent="0.35">
      <c r="A1200" t="s">
        <v>102</v>
      </c>
      <c r="B1200" t="s">
        <v>15</v>
      </c>
      <c r="C1200" t="s">
        <v>99</v>
      </c>
      <c r="D1200" t="s">
        <v>34</v>
      </c>
      <c r="E1200" t="s">
        <v>97</v>
      </c>
      <c r="H1200">
        <v>2773416</v>
      </c>
    </row>
    <row r="1201" spans="1:8" hidden="1" x14ac:dyDescent="0.35">
      <c r="A1201" t="s">
        <v>102</v>
      </c>
      <c r="B1201" t="s">
        <v>15</v>
      </c>
      <c r="C1201" t="s">
        <v>99</v>
      </c>
      <c r="D1201" t="s">
        <v>34</v>
      </c>
      <c r="E1201" t="s">
        <v>98</v>
      </c>
      <c r="H1201">
        <v>2783019</v>
      </c>
    </row>
    <row r="1202" spans="1:8" hidden="1" x14ac:dyDescent="0.35">
      <c r="A1202" t="s">
        <v>102</v>
      </c>
      <c r="B1202" t="s">
        <v>16</v>
      </c>
      <c r="C1202" t="s">
        <v>32</v>
      </c>
      <c r="D1202" t="s">
        <v>32</v>
      </c>
      <c r="E1202" t="s">
        <v>95</v>
      </c>
      <c r="H1202">
        <v>360657</v>
      </c>
    </row>
    <row r="1203" spans="1:8" hidden="1" x14ac:dyDescent="0.35">
      <c r="A1203" t="s">
        <v>102</v>
      </c>
      <c r="B1203" t="s">
        <v>16</v>
      </c>
      <c r="C1203" t="s">
        <v>32</v>
      </c>
      <c r="D1203" t="s">
        <v>32</v>
      </c>
      <c r="E1203" t="s">
        <v>96</v>
      </c>
      <c r="F1203">
        <v>2.9750482701581831</v>
      </c>
      <c r="G1203">
        <v>10</v>
      </c>
      <c r="H1203">
        <v>336129</v>
      </c>
    </row>
    <row r="1204" spans="1:8" hidden="1" x14ac:dyDescent="0.35">
      <c r="A1204" t="s">
        <v>102</v>
      </c>
      <c r="B1204" t="s">
        <v>16</v>
      </c>
      <c r="C1204" t="s">
        <v>32</v>
      </c>
      <c r="D1204" t="s">
        <v>32</v>
      </c>
      <c r="E1204" t="s">
        <v>97</v>
      </c>
      <c r="F1204">
        <v>3.3159137331883182</v>
      </c>
      <c r="G1204">
        <v>10</v>
      </c>
      <c r="H1204">
        <v>301576</v>
      </c>
    </row>
    <row r="1205" spans="1:8" hidden="1" x14ac:dyDescent="0.35">
      <c r="A1205" t="s">
        <v>102</v>
      </c>
      <c r="B1205" t="s">
        <v>16</v>
      </c>
      <c r="C1205" t="s">
        <v>32</v>
      </c>
      <c r="D1205" t="s">
        <v>32</v>
      </c>
      <c r="E1205" t="s">
        <v>98</v>
      </c>
      <c r="F1205">
        <v>5.346297510763879</v>
      </c>
      <c r="G1205">
        <v>15</v>
      </c>
      <c r="H1205">
        <v>280568</v>
      </c>
    </row>
    <row r="1206" spans="1:8" hidden="1" x14ac:dyDescent="0.35">
      <c r="A1206" t="s">
        <v>102</v>
      </c>
      <c r="B1206" t="s">
        <v>16</v>
      </c>
      <c r="C1206" t="s">
        <v>32</v>
      </c>
      <c r="D1206" t="s">
        <v>33</v>
      </c>
      <c r="E1206" t="s">
        <v>95</v>
      </c>
      <c r="H1206">
        <v>360657</v>
      </c>
    </row>
    <row r="1207" spans="1:8" hidden="1" x14ac:dyDescent="0.35">
      <c r="A1207" t="s">
        <v>102</v>
      </c>
      <c r="B1207" t="s">
        <v>16</v>
      </c>
      <c r="C1207" t="s">
        <v>32</v>
      </c>
      <c r="D1207" t="s">
        <v>33</v>
      </c>
      <c r="E1207" t="s">
        <v>96</v>
      </c>
      <c r="H1207">
        <v>336129</v>
      </c>
    </row>
    <row r="1208" spans="1:8" hidden="1" x14ac:dyDescent="0.35">
      <c r="A1208" t="s">
        <v>102</v>
      </c>
      <c r="B1208" t="s">
        <v>16</v>
      </c>
      <c r="C1208" t="s">
        <v>32</v>
      </c>
      <c r="D1208" t="s">
        <v>33</v>
      </c>
      <c r="E1208" t="s">
        <v>97</v>
      </c>
      <c r="H1208">
        <v>301576</v>
      </c>
    </row>
    <row r="1209" spans="1:8" hidden="1" x14ac:dyDescent="0.35">
      <c r="A1209" t="s">
        <v>102</v>
      </c>
      <c r="B1209" t="s">
        <v>16</v>
      </c>
      <c r="C1209" t="s">
        <v>32</v>
      </c>
      <c r="D1209" t="s">
        <v>33</v>
      </c>
      <c r="E1209" t="s">
        <v>98</v>
      </c>
      <c r="F1209">
        <v>3.564198340509253</v>
      </c>
      <c r="G1209">
        <v>10</v>
      </c>
      <c r="H1209">
        <v>280568</v>
      </c>
    </row>
    <row r="1210" spans="1:8" hidden="1" x14ac:dyDescent="0.35">
      <c r="A1210" t="s">
        <v>102</v>
      </c>
      <c r="B1210" t="s">
        <v>16</v>
      </c>
      <c r="C1210" t="s">
        <v>32</v>
      </c>
      <c r="D1210" t="s">
        <v>34</v>
      </c>
      <c r="E1210" t="s">
        <v>95</v>
      </c>
      <c r="H1210">
        <v>360657</v>
      </c>
    </row>
    <row r="1211" spans="1:8" hidden="1" x14ac:dyDescent="0.35">
      <c r="A1211" t="s">
        <v>102</v>
      </c>
      <c r="B1211" t="s">
        <v>16</v>
      </c>
      <c r="C1211" t="s">
        <v>32</v>
      </c>
      <c r="D1211" t="s">
        <v>34</v>
      </c>
      <c r="E1211" t="s">
        <v>96</v>
      </c>
      <c r="H1211">
        <v>336129</v>
      </c>
    </row>
    <row r="1212" spans="1:8" hidden="1" x14ac:dyDescent="0.35">
      <c r="A1212" t="s">
        <v>102</v>
      </c>
      <c r="B1212" t="s">
        <v>16</v>
      </c>
      <c r="C1212" t="s">
        <v>32</v>
      </c>
      <c r="D1212" t="s">
        <v>34</v>
      </c>
      <c r="E1212" t="s">
        <v>97</v>
      </c>
      <c r="H1212">
        <v>301576</v>
      </c>
    </row>
    <row r="1213" spans="1:8" hidden="1" x14ac:dyDescent="0.35">
      <c r="A1213" t="s">
        <v>102</v>
      </c>
      <c r="B1213" t="s">
        <v>16</v>
      </c>
      <c r="C1213" t="s">
        <v>32</v>
      </c>
      <c r="D1213" t="s">
        <v>34</v>
      </c>
      <c r="E1213" t="s">
        <v>98</v>
      </c>
      <c r="F1213" t="s">
        <v>58</v>
      </c>
      <c r="H1213">
        <v>280568</v>
      </c>
    </row>
    <row r="1214" spans="1:8" hidden="1" x14ac:dyDescent="0.35">
      <c r="A1214" t="s">
        <v>102</v>
      </c>
      <c r="B1214" t="s">
        <v>16</v>
      </c>
      <c r="C1214" t="s">
        <v>36</v>
      </c>
      <c r="D1214" t="s">
        <v>32</v>
      </c>
      <c r="E1214" t="s">
        <v>95</v>
      </c>
      <c r="H1214">
        <v>360657</v>
      </c>
    </row>
    <row r="1215" spans="1:8" hidden="1" x14ac:dyDescent="0.35">
      <c r="A1215" t="s">
        <v>102</v>
      </c>
      <c r="B1215" t="s">
        <v>16</v>
      </c>
      <c r="C1215" t="s">
        <v>36</v>
      </c>
      <c r="D1215" t="s">
        <v>32</v>
      </c>
      <c r="E1215" t="s">
        <v>96</v>
      </c>
      <c r="H1215">
        <v>336129</v>
      </c>
    </row>
    <row r="1216" spans="1:8" hidden="1" x14ac:dyDescent="0.35">
      <c r="A1216" t="s">
        <v>102</v>
      </c>
      <c r="B1216" t="s">
        <v>16</v>
      </c>
      <c r="C1216" t="s">
        <v>36</v>
      </c>
      <c r="D1216" t="s">
        <v>32</v>
      </c>
      <c r="E1216" t="s">
        <v>97</v>
      </c>
      <c r="H1216">
        <v>301576</v>
      </c>
    </row>
    <row r="1217" spans="1:8" hidden="1" x14ac:dyDescent="0.35">
      <c r="A1217" t="s">
        <v>102</v>
      </c>
      <c r="B1217" t="s">
        <v>16</v>
      </c>
      <c r="C1217" t="s">
        <v>36</v>
      </c>
      <c r="D1217" t="s">
        <v>32</v>
      </c>
      <c r="E1217" t="s">
        <v>98</v>
      </c>
      <c r="F1217" t="s">
        <v>58</v>
      </c>
      <c r="H1217">
        <v>280568</v>
      </c>
    </row>
    <row r="1218" spans="1:8" hidden="1" x14ac:dyDescent="0.35">
      <c r="A1218" t="s">
        <v>102</v>
      </c>
      <c r="B1218" t="s">
        <v>16</v>
      </c>
      <c r="C1218" t="s">
        <v>36</v>
      </c>
      <c r="D1218" t="s">
        <v>33</v>
      </c>
      <c r="E1218" t="s">
        <v>95</v>
      </c>
      <c r="H1218">
        <v>360657</v>
      </c>
    </row>
    <row r="1219" spans="1:8" hidden="1" x14ac:dyDescent="0.35">
      <c r="A1219" t="s">
        <v>102</v>
      </c>
      <c r="B1219" t="s">
        <v>16</v>
      </c>
      <c r="C1219" t="s">
        <v>36</v>
      </c>
      <c r="D1219" t="s">
        <v>33</v>
      </c>
      <c r="E1219" t="s">
        <v>96</v>
      </c>
      <c r="H1219">
        <v>336129</v>
      </c>
    </row>
    <row r="1220" spans="1:8" hidden="1" x14ac:dyDescent="0.35">
      <c r="A1220" t="s">
        <v>102</v>
      </c>
      <c r="B1220" t="s">
        <v>16</v>
      </c>
      <c r="C1220" t="s">
        <v>36</v>
      </c>
      <c r="D1220" t="s">
        <v>33</v>
      </c>
      <c r="E1220" t="s">
        <v>97</v>
      </c>
      <c r="H1220">
        <v>301576</v>
      </c>
    </row>
    <row r="1221" spans="1:8" hidden="1" x14ac:dyDescent="0.35">
      <c r="A1221" t="s">
        <v>102</v>
      </c>
      <c r="B1221" t="s">
        <v>16</v>
      </c>
      <c r="C1221" t="s">
        <v>36</v>
      </c>
      <c r="D1221" t="s">
        <v>33</v>
      </c>
      <c r="E1221" t="s">
        <v>98</v>
      </c>
      <c r="F1221" t="s">
        <v>58</v>
      </c>
      <c r="H1221">
        <v>280568</v>
      </c>
    </row>
    <row r="1222" spans="1:8" hidden="1" x14ac:dyDescent="0.35">
      <c r="A1222" t="s">
        <v>102</v>
      </c>
      <c r="B1222" t="s">
        <v>16</v>
      </c>
      <c r="C1222" t="s">
        <v>36</v>
      </c>
      <c r="D1222" t="s">
        <v>34</v>
      </c>
      <c r="E1222" t="s">
        <v>95</v>
      </c>
      <c r="H1222">
        <v>360657</v>
      </c>
    </row>
    <row r="1223" spans="1:8" hidden="1" x14ac:dyDescent="0.35">
      <c r="A1223" t="s">
        <v>102</v>
      </c>
      <c r="B1223" t="s">
        <v>16</v>
      </c>
      <c r="C1223" t="s">
        <v>36</v>
      </c>
      <c r="D1223" t="s">
        <v>34</v>
      </c>
      <c r="E1223" t="s">
        <v>96</v>
      </c>
      <c r="H1223">
        <v>336129</v>
      </c>
    </row>
    <row r="1224" spans="1:8" hidden="1" x14ac:dyDescent="0.35">
      <c r="A1224" t="s">
        <v>102</v>
      </c>
      <c r="B1224" t="s">
        <v>16</v>
      </c>
      <c r="C1224" t="s">
        <v>36</v>
      </c>
      <c r="D1224" t="s">
        <v>34</v>
      </c>
      <c r="E1224" t="s">
        <v>97</v>
      </c>
      <c r="H1224">
        <v>301576</v>
      </c>
    </row>
    <row r="1225" spans="1:8" hidden="1" x14ac:dyDescent="0.35">
      <c r="A1225" t="s">
        <v>102</v>
      </c>
      <c r="B1225" t="s">
        <v>16</v>
      </c>
      <c r="C1225" t="s">
        <v>36</v>
      </c>
      <c r="D1225" t="s">
        <v>34</v>
      </c>
      <c r="E1225" t="s">
        <v>98</v>
      </c>
      <c r="H1225">
        <v>280568</v>
      </c>
    </row>
    <row r="1226" spans="1:8" hidden="1" x14ac:dyDescent="0.35">
      <c r="A1226" t="s">
        <v>102</v>
      </c>
      <c r="B1226" t="s">
        <v>16</v>
      </c>
      <c r="C1226" t="s">
        <v>35</v>
      </c>
      <c r="D1226" t="s">
        <v>32</v>
      </c>
      <c r="E1226" t="s">
        <v>95</v>
      </c>
      <c r="H1226">
        <v>360657</v>
      </c>
    </row>
    <row r="1227" spans="1:8" hidden="1" x14ac:dyDescent="0.35">
      <c r="A1227" t="s">
        <v>102</v>
      </c>
      <c r="B1227" t="s">
        <v>16</v>
      </c>
      <c r="C1227" t="s">
        <v>35</v>
      </c>
      <c r="D1227" t="s">
        <v>32</v>
      </c>
      <c r="E1227" t="s">
        <v>96</v>
      </c>
      <c r="H1227">
        <v>336129</v>
      </c>
    </row>
    <row r="1228" spans="1:8" hidden="1" x14ac:dyDescent="0.35">
      <c r="A1228" t="s">
        <v>102</v>
      </c>
      <c r="B1228" t="s">
        <v>16</v>
      </c>
      <c r="C1228" t="s">
        <v>35</v>
      </c>
      <c r="D1228" t="s">
        <v>32</v>
      </c>
      <c r="E1228" t="s">
        <v>97</v>
      </c>
      <c r="H1228">
        <v>301576</v>
      </c>
    </row>
    <row r="1229" spans="1:8" hidden="1" x14ac:dyDescent="0.35">
      <c r="A1229" t="s">
        <v>102</v>
      </c>
      <c r="B1229" t="s">
        <v>16</v>
      </c>
      <c r="C1229" t="s">
        <v>35</v>
      </c>
      <c r="D1229" t="s">
        <v>32</v>
      </c>
      <c r="E1229" t="s">
        <v>98</v>
      </c>
      <c r="F1229" t="s">
        <v>58</v>
      </c>
      <c r="G1229" t="s">
        <v>58</v>
      </c>
      <c r="H1229">
        <v>280568</v>
      </c>
    </row>
    <row r="1230" spans="1:8" hidden="1" x14ac:dyDescent="0.35">
      <c r="A1230" t="s">
        <v>102</v>
      </c>
      <c r="B1230" t="s">
        <v>16</v>
      </c>
      <c r="C1230" t="s">
        <v>35</v>
      </c>
      <c r="D1230" t="s">
        <v>33</v>
      </c>
      <c r="E1230" t="s">
        <v>95</v>
      </c>
      <c r="H1230">
        <v>360657</v>
      </c>
    </row>
    <row r="1231" spans="1:8" hidden="1" x14ac:dyDescent="0.35">
      <c r="A1231" t="s">
        <v>102</v>
      </c>
      <c r="B1231" t="s">
        <v>16</v>
      </c>
      <c r="C1231" t="s">
        <v>35</v>
      </c>
      <c r="D1231" t="s">
        <v>33</v>
      </c>
      <c r="E1231" t="s">
        <v>96</v>
      </c>
      <c r="H1231">
        <v>336129</v>
      </c>
    </row>
    <row r="1232" spans="1:8" hidden="1" x14ac:dyDescent="0.35">
      <c r="A1232" t="s">
        <v>102</v>
      </c>
      <c r="B1232" t="s">
        <v>16</v>
      </c>
      <c r="C1232" t="s">
        <v>35</v>
      </c>
      <c r="D1232" t="s">
        <v>33</v>
      </c>
      <c r="E1232" t="s">
        <v>97</v>
      </c>
      <c r="H1232">
        <v>301576</v>
      </c>
    </row>
    <row r="1233" spans="1:8" hidden="1" x14ac:dyDescent="0.35">
      <c r="A1233" t="s">
        <v>102</v>
      </c>
      <c r="B1233" t="s">
        <v>16</v>
      </c>
      <c r="C1233" t="s">
        <v>35</v>
      </c>
      <c r="D1233" t="s">
        <v>33</v>
      </c>
      <c r="E1233" t="s">
        <v>98</v>
      </c>
      <c r="F1233" t="s">
        <v>58</v>
      </c>
      <c r="H1233">
        <v>280568</v>
      </c>
    </row>
    <row r="1234" spans="1:8" hidden="1" x14ac:dyDescent="0.35">
      <c r="A1234" t="s">
        <v>102</v>
      </c>
      <c r="B1234" t="s">
        <v>16</v>
      </c>
      <c r="C1234" t="s">
        <v>35</v>
      </c>
      <c r="D1234" t="s">
        <v>34</v>
      </c>
      <c r="E1234" t="s">
        <v>95</v>
      </c>
      <c r="H1234">
        <v>360657</v>
      </c>
    </row>
    <row r="1235" spans="1:8" hidden="1" x14ac:dyDescent="0.35">
      <c r="A1235" t="s">
        <v>102</v>
      </c>
      <c r="B1235" t="s">
        <v>16</v>
      </c>
      <c r="C1235" t="s">
        <v>35</v>
      </c>
      <c r="D1235" t="s">
        <v>34</v>
      </c>
      <c r="E1235" t="s">
        <v>96</v>
      </c>
      <c r="H1235">
        <v>336129</v>
      </c>
    </row>
    <row r="1236" spans="1:8" hidden="1" x14ac:dyDescent="0.35">
      <c r="A1236" t="s">
        <v>102</v>
      </c>
      <c r="B1236" t="s">
        <v>16</v>
      </c>
      <c r="C1236" t="s">
        <v>35</v>
      </c>
      <c r="D1236" t="s">
        <v>34</v>
      </c>
      <c r="E1236" t="s">
        <v>97</v>
      </c>
      <c r="H1236">
        <v>301576</v>
      </c>
    </row>
    <row r="1237" spans="1:8" hidden="1" x14ac:dyDescent="0.35">
      <c r="A1237" t="s">
        <v>102</v>
      </c>
      <c r="B1237" t="s">
        <v>16</v>
      </c>
      <c r="C1237" t="s">
        <v>35</v>
      </c>
      <c r="D1237" t="s">
        <v>34</v>
      </c>
      <c r="E1237" t="s">
        <v>98</v>
      </c>
      <c r="H1237">
        <v>280568</v>
      </c>
    </row>
    <row r="1238" spans="1:8" hidden="1" x14ac:dyDescent="0.35">
      <c r="A1238" t="s">
        <v>102</v>
      </c>
      <c r="B1238" t="s">
        <v>16</v>
      </c>
      <c r="C1238" t="s">
        <v>99</v>
      </c>
      <c r="D1238" t="s">
        <v>32</v>
      </c>
      <c r="E1238" t="s">
        <v>95</v>
      </c>
      <c r="H1238">
        <v>360657</v>
      </c>
    </row>
    <row r="1239" spans="1:8" hidden="1" x14ac:dyDescent="0.35">
      <c r="A1239" t="s">
        <v>102</v>
      </c>
      <c r="B1239" t="s">
        <v>16</v>
      </c>
      <c r="C1239" t="s">
        <v>99</v>
      </c>
      <c r="D1239" t="s">
        <v>32</v>
      </c>
      <c r="E1239" t="s">
        <v>96</v>
      </c>
      <c r="H1239">
        <v>336129</v>
      </c>
    </row>
    <row r="1240" spans="1:8" hidden="1" x14ac:dyDescent="0.35">
      <c r="A1240" t="s">
        <v>102</v>
      </c>
      <c r="B1240" t="s">
        <v>16</v>
      </c>
      <c r="C1240" t="s">
        <v>99</v>
      </c>
      <c r="D1240" t="s">
        <v>32</v>
      </c>
      <c r="E1240" t="s">
        <v>97</v>
      </c>
      <c r="H1240">
        <v>301576</v>
      </c>
    </row>
    <row r="1241" spans="1:8" hidden="1" x14ac:dyDescent="0.35">
      <c r="A1241" t="s">
        <v>102</v>
      </c>
      <c r="B1241" t="s">
        <v>16</v>
      </c>
      <c r="C1241" t="s">
        <v>99</v>
      </c>
      <c r="D1241" t="s">
        <v>32</v>
      </c>
      <c r="E1241" t="s">
        <v>98</v>
      </c>
      <c r="F1241" t="s">
        <v>58</v>
      </c>
      <c r="G1241" t="s">
        <v>58</v>
      </c>
      <c r="H1241">
        <v>280568</v>
      </c>
    </row>
    <row r="1242" spans="1:8" hidden="1" x14ac:dyDescent="0.35">
      <c r="A1242" t="s">
        <v>102</v>
      </c>
      <c r="B1242" t="s">
        <v>16</v>
      </c>
      <c r="C1242" t="s">
        <v>99</v>
      </c>
      <c r="D1242" t="s">
        <v>33</v>
      </c>
      <c r="E1242" t="s">
        <v>95</v>
      </c>
      <c r="H1242">
        <v>360657</v>
      </c>
    </row>
    <row r="1243" spans="1:8" hidden="1" x14ac:dyDescent="0.35">
      <c r="A1243" t="s">
        <v>102</v>
      </c>
      <c r="B1243" t="s">
        <v>16</v>
      </c>
      <c r="C1243" t="s">
        <v>99</v>
      </c>
      <c r="D1243" t="s">
        <v>33</v>
      </c>
      <c r="E1243" t="s">
        <v>96</v>
      </c>
      <c r="H1243">
        <v>336129</v>
      </c>
    </row>
    <row r="1244" spans="1:8" hidden="1" x14ac:dyDescent="0.35">
      <c r="A1244" t="s">
        <v>102</v>
      </c>
      <c r="B1244" t="s">
        <v>16</v>
      </c>
      <c r="C1244" t="s">
        <v>99</v>
      </c>
      <c r="D1244" t="s">
        <v>33</v>
      </c>
      <c r="E1244" t="s">
        <v>97</v>
      </c>
      <c r="H1244">
        <v>301576</v>
      </c>
    </row>
    <row r="1245" spans="1:8" hidden="1" x14ac:dyDescent="0.35">
      <c r="A1245" t="s">
        <v>102</v>
      </c>
      <c r="B1245" t="s">
        <v>16</v>
      </c>
      <c r="C1245" t="s">
        <v>99</v>
      </c>
      <c r="D1245" t="s">
        <v>33</v>
      </c>
      <c r="E1245" t="s">
        <v>98</v>
      </c>
      <c r="F1245" t="s">
        <v>58</v>
      </c>
      <c r="G1245" t="s">
        <v>58</v>
      </c>
      <c r="H1245">
        <v>280568</v>
      </c>
    </row>
    <row r="1246" spans="1:8" hidden="1" x14ac:dyDescent="0.35">
      <c r="A1246" t="s">
        <v>102</v>
      </c>
      <c r="B1246" t="s">
        <v>16</v>
      </c>
      <c r="C1246" t="s">
        <v>99</v>
      </c>
      <c r="D1246" t="s">
        <v>34</v>
      </c>
      <c r="E1246" t="s">
        <v>95</v>
      </c>
      <c r="H1246">
        <v>360657</v>
      </c>
    </row>
    <row r="1247" spans="1:8" hidden="1" x14ac:dyDescent="0.35">
      <c r="A1247" t="s">
        <v>102</v>
      </c>
      <c r="B1247" t="s">
        <v>16</v>
      </c>
      <c r="C1247" t="s">
        <v>99</v>
      </c>
      <c r="D1247" t="s">
        <v>34</v>
      </c>
      <c r="E1247" t="s">
        <v>96</v>
      </c>
      <c r="H1247">
        <v>336129</v>
      </c>
    </row>
    <row r="1248" spans="1:8" hidden="1" x14ac:dyDescent="0.35">
      <c r="A1248" t="s">
        <v>102</v>
      </c>
      <c r="B1248" t="s">
        <v>16</v>
      </c>
      <c r="C1248" t="s">
        <v>99</v>
      </c>
      <c r="D1248" t="s">
        <v>34</v>
      </c>
      <c r="E1248" t="s">
        <v>97</v>
      </c>
      <c r="H1248">
        <v>301576</v>
      </c>
    </row>
    <row r="1249" spans="1:8" hidden="1" x14ac:dyDescent="0.35">
      <c r="A1249" t="s">
        <v>102</v>
      </c>
      <c r="B1249" t="s">
        <v>16</v>
      </c>
      <c r="C1249" t="s">
        <v>99</v>
      </c>
      <c r="D1249" t="s">
        <v>34</v>
      </c>
      <c r="E1249" t="s">
        <v>98</v>
      </c>
      <c r="H1249">
        <v>280568</v>
      </c>
    </row>
    <row r="1250" spans="1:8" hidden="1" x14ac:dyDescent="0.35">
      <c r="A1250" t="s">
        <v>102</v>
      </c>
      <c r="B1250" t="s">
        <v>17</v>
      </c>
      <c r="C1250" t="s">
        <v>32</v>
      </c>
      <c r="D1250" t="s">
        <v>32</v>
      </c>
      <c r="E1250" t="s">
        <v>95</v>
      </c>
      <c r="F1250">
        <v>4.9091199175267857</v>
      </c>
      <c r="G1250">
        <v>16</v>
      </c>
      <c r="H1250">
        <v>325924</v>
      </c>
    </row>
    <row r="1251" spans="1:8" hidden="1" x14ac:dyDescent="0.35">
      <c r="A1251" t="s">
        <v>102</v>
      </c>
      <c r="B1251" t="s">
        <v>17</v>
      </c>
      <c r="C1251" t="s">
        <v>32</v>
      </c>
      <c r="D1251" t="s">
        <v>32</v>
      </c>
      <c r="E1251" t="s">
        <v>96</v>
      </c>
      <c r="F1251">
        <v>7.3794454062952353</v>
      </c>
      <c r="G1251">
        <v>26</v>
      </c>
      <c r="H1251">
        <v>352330</v>
      </c>
    </row>
    <row r="1252" spans="1:8" hidden="1" x14ac:dyDescent="0.35">
      <c r="A1252" t="s">
        <v>102</v>
      </c>
      <c r="B1252" t="s">
        <v>17</v>
      </c>
      <c r="C1252" t="s">
        <v>32</v>
      </c>
      <c r="D1252" t="s">
        <v>32</v>
      </c>
      <c r="E1252" t="s">
        <v>97</v>
      </c>
      <c r="F1252">
        <v>7.2862841772267188</v>
      </c>
      <c r="G1252">
        <v>24</v>
      </c>
      <c r="H1252">
        <v>329386</v>
      </c>
    </row>
    <row r="1253" spans="1:8" hidden="1" x14ac:dyDescent="0.35">
      <c r="A1253" t="s">
        <v>102</v>
      </c>
      <c r="B1253" t="s">
        <v>17</v>
      </c>
      <c r="C1253" t="s">
        <v>32</v>
      </c>
      <c r="D1253" t="s">
        <v>32</v>
      </c>
      <c r="E1253" t="s">
        <v>98</v>
      </c>
      <c r="F1253">
        <v>7.8497757694486729</v>
      </c>
      <c r="G1253">
        <v>23</v>
      </c>
      <c r="H1253">
        <v>293002</v>
      </c>
    </row>
    <row r="1254" spans="1:8" hidden="1" x14ac:dyDescent="0.35">
      <c r="A1254" t="s">
        <v>102</v>
      </c>
      <c r="B1254" t="s">
        <v>17</v>
      </c>
      <c r="C1254" t="s">
        <v>32</v>
      </c>
      <c r="D1254" t="s">
        <v>33</v>
      </c>
      <c r="E1254" t="s">
        <v>95</v>
      </c>
      <c r="F1254">
        <v>4.602299922681361</v>
      </c>
      <c r="G1254">
        <v>15</v>
      </c>
      <c r="H1254">
        <v>325924</v>
      </c>
    </row>
    <row r="1255" spans="1:8" hidden="1" x14ac:dyDescent="0.35">
      <c r="A1255" t="s">
        <v>102</v>
      </c>
      <c r="B1255" t="s">
        <v>17</v>
      </c>
      <c r="C1255" t="s">
        <v>32</v>
      </c>
      <c r="D1255" t="s">
        <v>33</v>
      </c>
      <c r="E1255" t="s">
        <v>96</v>
      </c>
      <c r="F1255">
        <v>7.0956205829761876</v>
      </c>
      <c r="G1255">
        <v>25</v>
      </c>
      <c r="H1255">
        <v>352330</v>
      </c>
    </row>
    <row r="1256" spans="1:8" hidden="1" x14ac:dyDescent="0.35">
      <c r="A1256" t="s">
        <v>102</v>
      </c>
      <c r="B1256" t="s">
        <v>17</v>
      </c>
      <c r="C1256" t="s">
        <v>32</v>
      </c>
      <c r="D1256" t="s">
        <v>33</v>
      </c>
      <c r="E1256" t="s">
        <v>97</v>
      </c>
      <c r="F1256">
        <v>6.6790938291244926</v>
      </c>
      <c r="G1256">
        <v>22</v>
      </c>
      <c r="H1256">
        <v>329386</v>
      </c>
    </row>
    <row r="1257" spans="1:8" hidden="1" x14ac:dyDescent="0.35">
      <c r="A1257" t="s">
        <v>102</v>
      </c>
      <c r="B1257" t="s">
        <v>17</v>
      </c>
      <c r="C1257" t="s">
        <v>32</v>
      </c>
      <c r="D1257" t="s">
        <v>33</v>
      </c>
      <c r="E1257" t="s">
        <v>98</v>
      </c>
      <c r="F1257">
        <v>7.1671865721053098</v>
      </c>
      <c r="G1257">
        <v>21</v>
      </c>
      <c r="H1257">
        <v>293002</v>
      </c>
    </row>
    <row r="1258" spans="1:8" hidden="1" x14ac:dyDescent="0.35">
      <c r="A1258" t="s">
        <v>102</v>
      </c>
      <c r="B1258" t="s">
        <v>17</v>
      </c>
      <c r="C1258" t="s">
        <v>32</v>
      </c>
      <c r="D1258" t="s">
        <v>34</v>
      </c>
      <c r="E1258" t="s">
        <v>95</v>
      </c>
      <c r="H1258">
        <v>325924</v>
      </c>
    </row>
    <row r="1259" spans="1:8" hidden="1" x14ac:dyDescent="0.35">
      <c r="A1259" t="s">
        <v>102</v>
      </c>
      <c r="B1259" t="s">
        <v>17</v>
      </c>
      <c r="C1259" t="s">
        <v>32</v>
      </c>
      <c r="D1259" t="s">
        <v>34</v>
      </c>
      <c r="E1259" t="s">
        <v>96</v>
      </c>
      <c r="H1259">
        <v>352330</v>
      </c>
    </row>
    <row r="1260" spans="1:8" hidden="1" x14ac:dyDescent="0.35">
      <c r="A1260" t="s">
        <v>102</v>
      </c>
      <c r="B1260" t="s">
        <v>17</v>
      </c>
      <c r="C1260" t="s">
        <v>32</v>
      </c>
      <c r="D1260" t="s">
        <v>34</v>
      </c>
      <c r="E1260" t="s">
        <v>97</v>
      </c>
      <c r="H1260">
        <v>329386</v>
      </c>
    </row>
    <row r="1261" spans="1:8" hidden="1" x14ac:dyDescent="0.35">
      <c r="A1261" t="s">
        <v>102</v>
      </c>
      <c r="B1261" t="s">
        <v>17</v>
      </c>
      <c r="C1261" t="s">
        <v>32</v>
      </c>
      <c r="D1261" t="s">
        <v>34</v>
      </c>
      <c r="E1261" t="s">
        <v>98</v>
      </c>
      <c r="F1261" t="s">
        <v>58</v>
      </c>
      <c r="H1261">
        <v>293002</v>
      </c>
    </row>
    <row r="1262" spans="1:8" hidden="1" x14ac:dyDescent="0.35">
      <c r="A1262" t="s">
        <v>102</v>
      </c>
      <c r="B1262" t="s">
        <v>17</v>
      </c>
      <c r="C1262" t="s">
        <v>36</v>
      </c>
      <c r="D1262" t="s">
        <v>32</v>
      </c>
      <c r="E1262" t="s">
        <v>95</v>
      </c>
      <c r="H1262">
        <v>325924</v>
      </c>
    </row>
    <row r="1263" spans="1:8" hidden="1" x14ac:dyDescent="0.35">
      <c r="A1263" t="s">
        <v>102</v>
      </c>
      <c r="B1263" t="s">
        <v>17</v>
      </c>
      <c r="C1263" t="s">
        <v>36</v>
      </c>
      <c r="D1263" t="s">
        <v>32</v>
      </c>
      <c r="E1263" t="s">
        <v>96</v>
      </c>
      <c r="H1263">
        <v>352330</v>
      </c>
    </row>
    <row r="1264" spans="1:8" hidden="1" x14ac:dyDescent="0.35">
      <c r="A1264" t="s">
        <v>102</v>
      </c>
      <c r="B1264" t="s">
        <v>17</v>
      </c>
      <c r="C1264" t="s">
        <v>36</v>
      </c>
      <c r="D1264" t="s">
        <v>32</v>
      </c>
      <c r="E1264" t="s">
        <v>97</v>
      </c>
      <c r="H1264">
        <v>329386</v>
      </c>
    </row>
    <row r="1265" spans="1:8" hidden="1" x14ac:dyDescent="0.35">
      <c r="A1265" t="s">
        <v>102</v>
      </c>
      <c r="B1265" t="s">
        <v>17</v>
      </c>
      <c r="C1265" t="s">
        <v>36</v>
      </c>
      <c r="D1265" t="s">
        <v>32</v>
      </c>
      <c r="E1265" t="s">
        <v>98</v>
      </c>
      <c r="F1265" t="s">
        <v>58</v>
      </c>
      <c r="H1265">
        <v>293002</v>
      </c>
    </row>
    <row r="1266" spans="1:8" hidden="1" x14ac:dyDescent="0.35">
      <c r="A1266" t="s">
        <v>102</v>
      </c>
      <c r="B1266" t="s">
        <v>17</v>
      </c>
      <c r="C1266" t="s">
        <v>36</v>
      </c>
      <c r="D1266" t="s">
        <v>33</v>
      </c>
      <c r="E1266" t="s">
        <v>95</v>
      </c>
      <c r="H1266">
        <v>325924</v>
      </c>
    </row>
    <row r="1267" spans="1:8" hidden="1" x14ac:dyDescent="0.35">
      <c r="A1267" t="s">
        <v>102</v>
      </c>
      <c r="B1267" t="s">
        <v>17</v>
      </c>
      <c r="C1267" t="s">
        <v>36</v>
      </c>
      <c r="D1267" t="s">
        <v>33</v>
      </c>
      <c r="E1267" t="s">
        <v>96</v>
      </c>
      <c r="H1267">
        <v>352330</v>
      </c>
    </row>
    <row r="1268" spans="1:8" hidden="1" x14ac:dyDescent="0.35">
      <c r="A1268" t="s">
        <v>102</v>
      </c>
      <c r="B1268" t="s">
        <v>17</v>
      </c>
      <c r="C1268" t="s">
        <v>36</v>
      </c>
      <c r="D1268" t="s">
        <v>33</v>
      </c>
      <c r="E1268" t="s">
        <v>97</v>
      </c>
      <c r="H1268">
        <v>329386</v>
      </c>
    </row>
    <row r="1269" spans="1:8" hidden="1" x14ac:dyDescent="0.35">
      <c r="A1269" t="s">
        <v>102</v>
      </c>
      <c r="B1269" t="s">
        <v>17</v>
      </c>
      <c r="C1269" t="s">
        <v>36</v>
      </c>
      <c r="D1269" t="s">
        <v>33</v>
      </c>
      <c r="E1269" t="s">
        <v>98</v>
      </c>
      <c r="F1269" t="s">
        <v>58</v>
      </c>
      <c r="H1269">
        <v>293002</v>
      </c>
    </row>
    <row r="1270" spans="1:8" hidden="1" x14ac:dyDescent="0.35">
      <c r="A1270" t="s">
        <v>102</v>
      </c>
      <c r="B1270" t="s">
        <v>17</v>
      </c>
      <c r="C1270" t="s">
        <v>36</v>
      </c>
      <c r="D1270" t="s">
        <v>34</v>
      </c>
      <c r="E1270" t="s">
        <v>95</v>
      </c>
      <c r="H1270">
        <v>325924</v>
      </c>
    </row>
    <row r="1271" spans="1:8" hidden="1" x14ac:dyDescent="0.35">
      <c r="A1271" t="s">
        <v>102</v>
      </c>
      <c r="B1271" t="s">
        <v>17</v>
      </c>
      <c r="C1271" t="s">
        <v>36</v>
      </c>
      <c r="D1271" t="s">
        <v>34</v>
      </c>
      <c r="E1271" t="s">
        <v>96</v>
      </c>
      <c r="H1271">
        <v>352330</v>
      </c>
    </row>
    <row r="1272" spans="1:8" hidden="1" x14ac:dyDescent="0.35">
      <c r="A1272" t="s">
        <v>102</v>
      </c>
      <c r="B1272" t="s">
        <v>17</v>
      </c>
      <c r="C1272" t="s">
        <v>36</v>
      </c>
      <c r="D1272" t="s">
        <v>34</v>
      </c>
      <c r="E1272" t="s">
        <v>97</v>
      </c>
      <c r="H1272">
        <v>329386</v>
      </c>
    </row>
    <row r="1273" spans="1:8" hidden="1" x14ac:dyDescent="0.35">
      <c r="A1273" t="s">
        <v>102</v>
      </c>
      <c r="B1273" t="s">
        <v>17</v>
      </c>
      <c r="C1273" t="s">
        <v>36</v>
      </c>
      <c r="D1273" t="s">
        <v>34</v>
      </c>
      <c r="E1273" t="s">
        <v>98</v>
      </c>
      <c r="H1273">
        <v>293002</v>
      </c>
    </row>
    <row r="1274" spans="1:8" hidden="1" x14ac:dyDescent="0.35">
      <c r="A1274" t="s">
        <v>102</v>
      </c>
      <c r="B1274" t="s">
        <v>17</v>
      </c>
      <c r="C1274" t="s">
        <v>35</v>
      </c>
      <c r="D1274" t="s">
        <v>32</v>
      </c>
      <c r="E1274" t="s">
        <v>95</v>
      </c>
      <c r="H1274">
        <v>325924</v>
      </c>
    </row>
    <row r="1275" spans="1:8" hidden="1" x14ac:dyDescent="0.35">
      <c r="A1275" t="s">
        <v>102</v>
      </c>
      <c r="B1275" t="s">
        <v>17</v>
      </c>
      <c r="C1275" t="s">
        <v>35</v>
      </c>
      <c r="D1275" t="s">
        <v>32</v>
      </c>
      <c r="E1275" t="s">
        <v>96</v>
      </c>
      <c r="F1275">
        <v>3.9735475264666649</v>
      </c>
      <c r="G1275">
        <v>14</v>
      </c>
      <c r="H1275">
        <v>352330</v>
      </c>
    </row>
    <row r="1276" spans="1:8" hidden="1" x14ac:dyDescent="0.35">
      <c r="A1276" t="s">
        <v>102</v>
      </c>
      <c r="B1276" t="s">
        <v>17</v>
      </c>
      <c r="C1276" t="s">
        <v>35</v>
      </c>
      <c r="D1276" t="s">
        <v>32</v>
      </c>
      <c r="E1276" t="s">
        <v>97</v>
      </c>
      <c r="F1276">
        <v>4.2503324367155857</v>
      </c>
      <c r="G1276">
        <v>14</v>
      </c>
      <c r="H1276">
        <v>329386</v>
      </c>
    </row>
    <row r="1277" spans="1:8" hidden="1" x14ac:dyDescent="0.35">
      <c r="A1277" t="s">
        <v>102</v>
      </c>
      <c r="B1277" t="s">
        <v>17</v>
      </c>
      <c r="C1277" t="s">
        <v>35</v>
      </c>
      <c r="D1277" t="s">
        <v>32</v>
      </c>
      <c r="E1277" t="s">
        <v>98</v>
      </c>
      <c r="F1277" t="s">
        <v>58</v>
      </c>
      <c r="G1277" t="s">
        <v>58</v>
      </c>
      <c r="H1277">
        <v>293002</v>
      </c>
    </row>
    <row r="1278" spans="1:8" hidden="1" x14ac:dyDescent="0.35">
      <c r="A1278" t="s">
        <v>102</v>
      </c>
      <c r="B1278" t="s">
        <v>17</v>
      </c>
      <c r="C1278" t="s">
        <v>35</v>
      </c>
      <c r="D1278" t="s">
        <v>33</v>
      </c>
      <c r="E1278" t="s">
        <v>95</v>
      </c>
      <c r="H1278">
        <v>325924</v>
      </c>
    </row>
    <row r="1279" spans="1:8" hidden="1" x14ac:dyDescent="0.35">
      <c r="A1279" t="s">
        <v>102</v>
      </c>
      <c r="B1279" t="s">
        <v>17</v>
      </c>
      <c r="C1279" t="s">
        <v>35</v>
      </c>
      <c r="D1279" t="s">
        <v>33</v>
      </c>
      <c r="E1279" t="s">
        <v>96</v>
      </c>
      <c r="F1279">
        <v>3.9735475264666649</v>
      </c>
      <c r="G1279">
        <v>14</v>
      </c>
      <c r="H1279">
        <v>352330</v>
      </c>
    </row>
    <row r="1280" spans="1:8" hidden="1" x14ac:dyDescent="0.35">
      <c r="A1280" t="s">
        <v>102</v>
      </c>
      <c r="B1280" t="s">
        <v>17</v>
      </c>
      <c r="C1280" t="s">
        <v>35</v>
      </c>
      <c r="D1280" t="s">
        <v>33</v>
      </c>
      <c r="E1280" t="s">
        <v>97</v>
      </c>
      <c r="F1280">
        <v>3.643142088613359</v>
      </c>
      <c r="G1280">
        <v>12</v>
      </c>
      <c r="H1280">
        <v>329386</v>
      </c>
    </row>
    <row r="1281" spans="1:8" hidden="1" x14ac:dyDescent="0.35">
      <c r="A1281" t="s">
        <v>102</v>
      </c>
      <c r="B1281" t="s">
        <v>17</v>
      </c>
      <c r="C1281" t="s">
        <v>35</v>
      </c>
      <c r="D1281" t="s">
        <v>33</v>
      </c>
      <c r="E1281" t="s">
        <v>98</v>
      </c>
      <c r="F1281" t="s">
        <v>58</v>
      </c>
      <c r="H1281">
        <v>293002</v>
      </c>
    </row>
    <row r="1282" spans="1:8" hidden="1" x14ac:dyDescent="0.35">
      <c r="A1282" t="s">
        <v>102</v>
      </c>
      <c r="B1282" t="s">
        <v>17</v>
      </c>
      <c r="C1282" t="s">
        <v>35</v>
      </c>
      <c r="D1282" t="s">
        <v>34</v>
      </c>
      <c r="E1282" t="s">
        <v>95</v>
      </c>
      <c r="H1282">
        <v>325924</v>
      </c>
    </row>
    <row r="1283" spans="1:8" hidden="1" x14ac:dyDescent="0.35">
      <c r="A1283" t="s">
        <v>102</v>
      </c>
      <c r="B1283" t="s">
        <v>17</v>
      </c>
      <c r="C1283" t="s">
        <v>35</v>
      </c>
      <c r="D1283" t="s">
        <v>34</v>
      </c>
      <c r="E1283" t="s">
        <v>96</v>
      </c>
      <c r="H1283">
        <v>352330</v>
      </c>
    </row>
    <row r="1284" spans="1:8" hidden="1" x14ac:dyDescent="0.35">
      <c r="A1284" t="s">
        <v>102</v>
      </c>
      <c r="B1284" t="s">
        <v>17</v>
      </c>
      <c r="C1284" t="s">
        <v>35</v>
      </c>
      <c r="D1284" t="s">
        <v>34</v>
      </c>
      <c r="E1284" t="s">
        <v>97</v>
      </c>
      <c r="H1284">
        <v>329386</v>
      </c>
    </row>
    <row r="1285" spans="1:8" hidden="1" x14ac:dyDescent="0.35">
      <c r="A1285" t="s">
        <v>102</v>
      </c>
      <c r="B1285" t="s">
        <v>17</v>
      </c>
      <c r="C1285" t="s">
        <v>35</v>
      </c>
      <c r="D1285" t="s">
        <v>34</v>
      </c>
      <c r="E1285" t="s">
        <v>98</v>
      </c>
      <c r="H1285">
        <v>293002</v>
      </c>
    </row>
    <row r="1286" spans="1:8" hidden="1" x14ac:dyDescent="0.35">
      <c r="A1286" t="s">
        <v>102</v>
      </c>
      <c r="B1286" t="s">
        <v>17</v>
      </c>
      <c r="C1286" t="s">
        <v>99</v>
      </c>
      <c r="D1286" t="s">
        <v>32</v>
      </c>
      <c r="E1286" t="s">
        <v>95</v>
      </c>
      <c r="H1286">
        <v>325924</v>
      </c>
    </row>
    <row r="1287" spans="1:8" hidden="1" x14ac:dyDescent="0.35">
      <c r="A1287" t="s">
        <v>102</v>
      </c>
      <c r="B1287" t="s">
        <v>17</v>
      </c>
      <c r="C1287" t="s">
        <v>99</v>
      </c>
      <c r="D1287" t="s">
        <v>32</v>
      </c>
      <c r="E1287" t="s">
        <v>96</v>
      </c>
      <c r="H1287">
        <v>352330</v>
      </c>
    </row>
    <row r="1288" spans="1:8" hidden="1" x14ac:dyDescent="0.35">
      <c r="A1288" t="s">
        <v>102</v>
      </c>
      <c r="B1288" t="s">
        <v>17</v>
      </c>
      <c r="C1288" t="s">
        <v>99</v>
      </c>
      <c r="D1288" t="s">
        <v>32</v>
      </c>
      <c r="E1288" t="s">
        <v>97</v>
      </c>
      <c r="H1288">
        <v>329386</v>
      </c>
    </row>
    <row r="1289" spans="1:8" hidden="1" x14ac:dyDescent="0.35">
      <c r="A1289" t="s">
        <v>102</v>
      </c>
      <c r="B1289" t="s">
        <v>17</v>
      </c>
      <c r="C1289" t="s">
        <v>99</v>
      </c>
      <c r="D1289" t="s">
        <v>32</v>
      </c>
      <c r="E1289" t="s">
        <v>98</v>
      </c>
      <c r="F1289" t="s">
        <v>58</v>
      </c>
      <c r="G1289" t="s">
        <v>58</v>
      </c>
      <c r="H1289">
        <v>293002</v>
      </c>
    </row>
    <row r="1290" spans="1:8" hidden="1" x14ac:dyDescent="0.35">
      <c r="A1290" t="s">
        <v>102</v>
      </c>
      <c r="B1290" t="s">
        <v>17</v>
      </c>
      <c r="C1290" t="s">
        <v>99</v>
      </c>
      <c r="D1290" t="s">
        <v>33</v>
      </c>
      <c r="E1290" t="s">
        <v>95</v>
      </c>
      <c r="H1290">
        <v>325924</v>
      </c>
    </row>
    <row r="1291" spans="1:8" hidden="1" x14ac:dyDescent="0.35">
      <c r="A1291" t="s">
        <v>102</v>
      </c>
      <c r="B1291" t="s">
        <v>17</v>
      </c>
      <c r="C1291" t="s">
        <v>99</v>
      </c>
      <c r="D1291" t="s">
        <v>33</v>
      </c>
      <c r="E1291" t="s">
        <v>96</v>
      </c>
      <c r="H1291">
        <v>352330</v>
      </c>
    </row>
    <row r="1292" spans="1:8" hidden="1" x14ac:dyDescent="0.35">
      <c r="A1292" t="s">
        <v>102</v>
      </c>
      <c r="B1292" t="s">
        <v>17</v>
      </c>
      <c r="C1292" t="s">
        <v>99</v>
      </c>
      <c r="D1292" t="s">
        <v>33</v>
      </c>
      <c r="E1292" t="s">
        <v>97</v>
      </c>
      <c r="H1292">
        <v>329386</v>
      </c>
    </row>
    <row r="1293" spans="1:8" hidden="1" x14ac:dyDescent="0.35">
      <c r="A1293" t="s">
        <v>102</v>
      </c>
      <c r="B1293" t="s">
        <v>17</v>
      </c>
      <c r="C1293" t="s">
        <v>99</v>
      </c>
      <c r="D1293" t="s">
        <v>33</v>
      </c>
      <c r="E1293" t="s">
        <v>98</v>
      </c>
      <c r="F1293" t="s">
        <v>58</v>
      </c>
      <c r="G1293" t="s">
        <v>58</v>
      </c>
      <c r="H1293">
        <v>293002</v>
      </c>
    </row>
    <row r="1294" spans="1:8" hidden="1" x14ac:dyDescent="0.35">
      <c r="A1294" t="s">
        <v>102</v>
      </c>
      <c r="B1294" t="s">
        <v>17</v>
      </c>
      <c r="C1294" t="s">
        <v>99</v>
      </c>
      <c r="D1294" t="s">
        <v>34</v>
      </c>
      <c r="E1294" t="s">
        <v>95</v>
      </c>
      <c r="H1294">
        <v>325924</v>
      </c>
    </row>
    <row r="1295" spans="1:8" hidden="1" x14ac:dyDescent="0.35">
      <c r="A1295" t="s">
        <v>102</v>
      </c>
      <c r="B1295" t="s">
        <v>17</v>
      </c>
      <c r="C1295" t="s">
        <v>99</v>
      </c>
      <c r="D1295" t="s">
        <v>34</v>
      </c>
      <c r="E1295" t="s">
        <v>96</v>
      </c>
      <c r="H1295">
        <v>352330</v>
      </c>
    </row>
    <row r="1296" spans="1:8" hidden="1" x14ac:dyDescent="0.35">
      <c r="A1296" t="s">
        <v>102</v>
      </c>
      <c r="B1296" t="s">
        <v>17</v>
      </c>
      <c r="C1296" t="s">
        <v>99</v>
      </c>
      <c r="D1296" t="s">
        <v>34</v>
      </c>
      <c r="E1296" t="s">
        <v>97</v>
      </c>
      <c r="H1296">
        <v>329386</v>
      </c>
    </row>
    <row r="1297" spans="1:8" hidden="1" x14ac:dyDescent="0.35">
      <c r="A1297" t="s">
        <v>102</v>
      </c>
      <c r="B1297" t="s">
        <v>17</v>
      </c>
      <c r="C1297" t="s">
        <v>99</v>
      </c>
      <c r="D1297" t="s">
        <v>34</v>
      </c>
      <c r="E1297" t="s">
        <v>98</v>
      </c>
      <c r="H1297">
        <v>293002</v>
      </c>
    </row>
    <row r="1298" spans="1:8" hidden="1" x14ac:dyDescent="0.35">
      <c r="A1298" t="s">
        <v>102</v>
      </c>
      <c r="B1298" t="s">
        <v>18</v>
      </c>
      <c r="C1298" t="s">
        <v>32</v>
      </c>
      <c r="D1298" t="s">
        <v>32</v>
      </c>
      <c r="E1298" t="s">
        <v>95</v>
      </c>
      <c r="F1298">
        <v>5.4917897742874402</v>
      </c>
      <c r="G1298">
        <v>15</v>
      </c>
      <c r="H1298">
        <v>273135</v>
      </c>
    </row>
    <row r="1299" spans="1:8" hidden="1" x14ac:dyDescent="0.35">
      <c r="A1299" t="s">
        <v>102</v>
      </c>
      <c r="B1299" t="s">
        <v>18</v>
      </c>
      <c r="C1299" t="s">
        <v>32</v>
      </c>
      <c r="D1299" t="s">
        <v>32</v>
      </c>
      <c r="E1299" t="s">
        <v>96</v>
      </c>
      <c r="F1299">
        <v>7.6862473818719854</v>
      </c>
      <c r="G1299">
        <v>24</v>
      </c>
      <c r="H1299">
        <v>312246</v>
      </c>
    </row>
    <row r="1300" spans="1:8" hidden="1" x14ac:dyDescent="0.35">
      <c r="A1300" t="s">
        <v>102</v>
      </c>
      <c r="B1300" t="s">
        <v>18</v>
      </c>
      <c r="C1300" t="s">
        <v>32</v>
      </c>
      <c r="D1300" t="s">
        <v>32</v>
      </c>
      <c r="E1300" t="s">
        <v>97</v>
      </c>
      <c r="F1300">
        <v>8.2499012958237827</v>
      </c>
      <c r="G1300">
        <v>28</v>
      </c>
      <c r="H1300">
        <v>339398</v>
      </c>
    </row>
    <row r="1301" spans="1:8" hidden="1" x14ac:dyDescent="0.35">
      <c r="A1301" t="s">
        <v>102</v>
      </c>
      <c r="B1301" t="s">
        <v>18</v>
      </c>
      <c r="C1301" t="s">
        <v>32</v>
      </c>
      <c r="D1301" t="s">
        <v>32</v>
      </c>
      <c r="E1301" t="s">
        <v>98</v>
      </c>
      <c r="F1301">
        <v>12.678489357992991</v>
      </c>
      <c r="G1301">
        <v>40</v>
      </c>
      <c r="H1301">
        <v>315495</v>
      </c>
    </row>
    <row r="1302" spans="1:8" hidden="1" x14ac:dyDescent="0.35">
      <c r="A1302" t="s">
        <v>102</v>
      </c>
      <c r="B1302" t="s">
        <v>18</v>
      </c>
      <c r="C1302" t="s">
        <v>32</v>
      </c>
      <c r="D1302" t="s">
        <v>33</v>
      </c>
      <c r="E1302" t="s">
        <v>95</v>
      </c>
      <c r="F1302">
        <v>5.4917897742874402</v>
      </c>
      <c r="G1302">
        <v>15</v>
      </c>
      <c r="H1302">
        <v>273135</v>
      </c>
    </row>
    <row r="1303" spans="1:8" hidden="1" x14ac:dyDescent="0.35">
      <c r="A1303" t="s">
        <v>102</v>
      </c>
      <c r="B1303" t="s">
        <v>18</v>
      </c>
      <c r="C1303" t="s">
        <v>32</v>
      </c>
      <c r="D1303" t="s">
        <v>33</v>
      </c>
      <c r="E1303" t="s">
        <v>96</v>
      </c>
      <c r="F1303">
        <v>6.7254664591379871</v>
      </c>
      <c r="G1303">
        <v>21</v>
      </c>
      <c r="H1303">
        <v>312246</v>
      </c>
    </row>
    <row r="1304" spans="1:8" hidden="1" x14ac:dyDescent="0.35">
      <c r="A1304" t="s">
        <v>102</v>
      </c>
      <c r="B1304" t="s">
        <v>18</v>
      </c>
      <c r="C1304" t="s">
        <v>32</v>
      </c>
      <c r="D1304" t="s">
        <v>33</v>
      </c>
      <c r="E1304" t="s">
        <v>97</v>
      </c>
      <c r="F1304">
        <v>7.9552619638300746</v>
      </c>
      <c r="G1304">
        <v>27</v>
      </c>
      <c r="H1304">
        <v>339398</v>
      </c>
    </row>
    <row r="1305" spans="1:8" hidden="1" x14ac:dyDescent="0.35">
      <c r="A1305" t="s">
        <v>102</v>
      </c>
      <c r="B1305" t="s">
        <v>18</v>
      </c>
      <c r="C1305" t="s">
        <v>32</v>
      </c>
      <c r="D1305" t="s">
        <v>33</v>
      </c>
      <c r="E1305" t="s">
        <v>98</v>
      </c>
      <c r="F1305">
        <v>10.776715954294049</v>
      </c>
      <c r="G1305">
        <v>34</v>
      </c>
      <c r="H1305">
        <v>315495</v>
      </c>
    </row>
    <row r="1306" spans="1:8" hidden="1" x14ac:dyDescent="0.35">
      <c r="A1306" t="s">
        <v>102</v>
      </c>
      <c r="B1306" t="s">
        <v>18</v>
      </c>
      <c r="C1306" t="s">
        <v>32</v>
      </c>
      <c r="D1306" t="s">
        <v>34</v>
      </c>
      <c r="E1306" t="s">
        <v>95</v>
      </c>
      <c r="H1306">
        <v>273135</v>
      </c>
    </row>
    <row r="1307" spans="1:8" hidden="1" x14ac:dyDescent="0.35">
      <c r="A1307" t="s">
        <v>102</v>
      </c>
      <c r="B1307" t="s">
        <v>18</v>
      </c>
      <c r="C1307" t="s">
        <v>32</v>
      </c>
      <c r="D1307" t="s">
        <v>34</v>
      </c>
      <c r="E1307" t="s">
        <v>96</v>
      </c>
      <c r="H1307">
        <v>312246</v>
      </c>
    </row>
    <row r="1308" spans="1:8" hidden="1" x14ac:dyDescent="0.35">
      <c r="A1308" t="s">
        <v>102</v>
      </c>
      <c r="B1308" t="s">
        <v>18</v>
      </c>
      <c r="C1308" t="s">
        <v>32</v>
      </c>
      <c r="D1308" t="s">
        <v>34</v>
      </c>
      <c r="E1308" t="s">
        <v>97</v>
      </c>
      <c r="H1308">
        <v>339398</v>
      </c>
    </row>
    <row r="1309" spans="1:8" hidden="1" x14ac:dyDescent="0.35">
      <c r="A1309" t="s">
        <v>102</v>
      </c>
      <c r="B1309" t="s">
        <v>18</v>
      </c>
      <c r="C1309" t="s">
        <v>32</v>
      </c>
      <c r="D1309" t="s">
        <v>34</v>
      </c>
      <c r="E1309" t="s">
        <v>98</v>
      </c>
      <c r="F1309" t="s">
        <v>58</v>
      </c>
      <c r="H1309">
        <v>315495</v>
      </c>
    </row>
    <row r="1310" spans="1:8" hidden="1" x14ac:dyDescent="0.35">
      <c r="A1310" t="s">
        <v>102</v>
      </c>
      <c r="B1310" t="s">
        <v>18</v>
      </c>
      <c r="C1310" t="s">
        <v>36</v>
      </c>
      <c r="D1310" t="s">
        <v>32</v>
      </c>
      <c r="E1310" t="s">
        <v>95</v>
      </c>
      <c r="H1310">
        <v>273135</v>
      </c>
    </row>
    <row r="1311" spans="1:8" hidden="1" x14ac:dyDescent="0.35">
      <c r="A1311" t="s">
        <v>102</v>
      </c>
      <c r="B1311" t="s">
        <v>18</v>
      </c>
      <c r="C1311" t="s">
        <v>36</v>
      </c>
      <c r="D1311" t="s">
        <v>32</v>
      </c>
      <c r="E1311" t="s">
        <v>96</v>
      </c>
      <c r="H1311">
        <v>312246</v>
      </c>
    </row>
    <row r="1312" spans="1:8" hidden="1" x14ac:dyDescent="0.35">
      <c r="A1312" t="s">
        <v>102</v>
      </c>
      <c r="B1312" t="s">
        <v>18</v>
      </c>
      <c r="C1312" t="s">
        <v>36</v>
      </c>
      <c r="D1312" t="s">
        <v>32</v>
      </c>
      <c r="E1312" t="s">
        <v>97</v>
      </c>
      <c r="F1312">
        <v>3.2410326519307722</v>
      </c>
      <c r="G1312">
        <v>11</v>
      </c>
      <c r="H1312">
        <v>339398</v>
      </c>
    </row>
    <row r="1313" spans="1:8" hidden="1" x14ac:dyDescent="0.35">
      <c r="A1313" t="s">
        <v>102</v>
      </c>
      <c r="B1313" t="s">
        <v>18</v>
      </c>
      <c r="C1313" t="s">
        <v>36</v>
      </c>
      <c r="D1313" t="s">
        <v>32</v>
      </c>
      <c r="E1313" t="s">
        <v>98</v>
      </c>
      <c r="F1313" t="s">
        <v>58</v>
      </c>
      <c r="H1313">
        <v>315495</v>
      </c>
    </row>
    <row r="1314" spans="1:8" hidden="1" x14ac:dyDescent="0.35">
      <c r="A1314" t="s">
        <v>102</v>
      </c>
      <c r="B1314" t="s">
        <v>18</v>
      </c>
      <c r="C1314" t="s">
        <v>36</v>
      </c>
      <c r="D1314" t="s">
        <v>33</v>
      </c>
      <c r="E1314" t="s">
        <v>95</v>
      </c>
      <c r="H1314">
        <v>273135</v>
      </c>
    </row>
    <row r="1315" spans="1:8" hidden="1" x14ac:dyDescent="0.35">
      <c r="A1315" t="s">
        <v>102</v>
      </c>
      <c r="B1315" t="s">
        <v>18</v>
      </c>
      <c r="C1315" t="s">
        <v>36</v>
      </c>
      <c r="D1315" t="s">
        <v>33</v>
      </c>
      <c r="E1315" t="s">
        <v>96</v>
      </c>
      <c r="H1315">
        <v>312246</v>
      </c>
    </row>
    <row r="1316" spans="1:8" hidden="1" x14ac:dyDescent="0.35">
      <c r="A1316" t="s">
        <v>102</v>
      </c>
      <c r="B1316" t="s">
        <v>18</v>
      </c>
      <c r="C1316" t="s">
        <v>36</v>
      </c>
      <c r="D1316" t="s">
        <v>33</v>
      </c>
      <c r="E1316" t="s">
        <v>97</v>
      </c>
      <c r="F1316">
        <v>3.2410326519307722</v>
      </c>
      <c r="G1316">
        <v>11</v>
      </c>
      <c r="H1316">
        <v>339398</v>
      </c>
    </row>
    <row r="1317" spans="1:8" hidden="1" x14ac:dyDescent="0.35">
      <c r="A1317" t="s">
        <v>102</v>
      </c>
      <c r="B1317" t="s">
        <v>18</v>
      </c>
      <c r="C1317" t="s">
        <v>36</v>
      </c>
      <c r="D1317" t="s">
        <v>33</v>
      </c>
      <c r="E1317" t="s">
        <v>98</v>
      </c>
      <c r="F1317" t="s">
        <v>58</v>
      </c>
      <c r="H1317">
        <v>315495</v>
      </c>
    </row>
    <row r="1318" spans="1:8" hidden="1" x14ac:dyDescent="0.35">
      <c r="A1318" t="s">
        <v>102</v>
      </c>
      <c r="B1318" t="s">
        <v>18</v>
      </c>
      <c r="C1318" t="s">
        <v>36</v>
      </c>
      <c r="D1318" t="s">
        <v>34</v>
      </c>
      <c r="E1318" t="s">
        <v>95</v>
      </c>
      <c r="H1318">
        <v>273135</v>
      </c>
    </row>
    <row r="1319" spans="1:8" hidden="1" x14ac:dyDescent="0.35">
      <c r="A1319" t="s">
        <v>102</v>
      </c>
      <c r="B1319" t="s">
        <v>18</v>
      </c>
      <c r="C1319" t="s">
        <v>36</v>
      </c>
      <c r="D1319" t="s">
        <v>34</v>
      </c>
      <c r="E1319" t="s">
        <v>96</v>
      </c>
      <c r="H1319">
        <v>312246</v>
      </c>
    </row>
    <row r="1320" spans="1:8" hidden="1" x14ac:dyDescent="0.35">
      <c r="A1320" t="s">
        <v>102</v>
      </c>
      <c r="B1320" t="s">
        <v>18</v>
      </c>
      <c r="C1320" t="s">
        <v>36</v>
      </c>
      <c r="D1320" t="s">
        <v>34</v>
      </c>
      <c r="E1320" t="s">
        <v>97</v>
      </c>
      <c r="H1320">
        <v>339398</v>
      </c>
    </row>
    <row r="1321" spans="1:8" hidden="1" x14ac:dyDescent="0.35">
      <c r="A1321" t="s">
        <v>102</v>
      </c>
      <c r="B1321" t="s">
        <v>18</v>
      </c>
      <c r="C1321" t="s">
        <v>36</v>
      </c>
      <c r="D1321" t="s">
        <v>34</v>
      </c>
      <c r="E1321" t="s">
        <v>98</v>
      </c>
      <c r="H1321">
        <v>315495</v>
      </c>
    </row>
    <row r="1322" spans="1:8" hidden="1" x14ac:dyDescent="0.35">
      <c r="A1322" t="s">
        <v>102</v>
      </c>
      <c r="B1322" t="s">
        <v>18</v>
      </c>
      <c r="C1322" t="s">
        <v>35</v>
      </c>
      <c r="D1322" t="s">
        <v>32</v>
      </c>
      <c r="E1322" t="s">
        <v>95</v>
      </c>
      <c r="H1322">
        <v>273135</v>
      </c>
    </row>
    <row r="1323" spans="1:8" hidden="1" x14ac:dyDescent="0.35">
      <c r="A1323" t="s">
        <v>102</v>
      </c>
      <c r="B1323" t="s">
        <v>18</v>
      </c>
      <c r="C1323" t="s">
        <v>35</v>
      </c>
      <c r="D1323" t="s">
        <v>32</v>
      </c>
      <c r="E1323" t="s">
        <v>96</v>
      </c>
      <c r="H1323">
        <v>312246</v>
      </c>
    </row>
    <row r="1324" spans="1:8" hidden="1" x14ac:dyDescent="0.35">
      <c r="A1324" t="s">
        <v>102</v>
      </c>
      <c r="B1324" t="s">
        <v>18</v>
      </c>
      <c r="C1324" t="s">
        <v>35</v>
      </c>
      <c r="D1324" t="s">
        <v>32</v>
      </c>
      <c r="E1324" t="s">
        <v>97</v>
      </c>
      <c r="F1324">
        <v>4.4195899799055978</v>
      </c>
      <c r="G1324">
        <v>15</v>
      </c>
      <c r="H1324">
        <v>339398</v>
      </c>
    </row>
    <row r="1325" spans="1:8" hidden="1" x14ac:dyDescent="0.35">
      <c r="A1325" t="s">
        <v>102</v>
      </c>
      <c r="B1325" t="s">
        <v>18</v>
      </c>
      <c r="C1325" t="s">
        <v>35</v>
      </c>
      <c r="D1325" t="s">
        <v>32</v>
      </c>
      <c r="E1325" t="s">
        <v>98</v>
      </c>
      <c r="F1325">
        <v>6.0222824450466721</v>
      </c>
      <c r="G1325">
        <v>19</v>
      </c>
      <c r="H1325">
        <v>315495</v>
      </c>
    </row>
    <row r="1326" spans="1:8" hidden="1" x14ac:dyDescent="0.35">
      <c r="A1326" t="s">
        <v>102</v>
      </c>
      <c r="B1326" t="s">
        <v>18</v>
      </c>
      <c r="C1326" t="s">
        <v>35</v>
      </c>
      <c r="D1326" t="s">
        <v>33</v>
      </c>
      <c r="E1326" t="s">
        <v>95</v>
      </c>
      <c r="H1326">
        <v>273135</v>
      </c>
    </row>
    <row r="1327" spans="1:8" hidden="1" x14ac:dyDescent="0.35">
      <c r="A1327" t="s">
        <v>102</v>
      </c>
      <c r="B1327" t="s">
        <v>18</v>
      </c>
      <c r="C1327" t="s">
        <v>35</v>
      </c>
      <c r="D1327" t="s">
        <v>33</v>
      </c>
      <c r="E1327" t="s">
        <v>96</v>
      </c>
      <c r="H1327">
        <v>312246</v>
      </c>
    </row>
    <row r="1328" spans="1:8" hidden="1" x14ac:dyDescent="0.35">
      <c r="A1328" t="s">
        <v>102</v>
      </c>
      <c r="B1328" t="s">
        <v>18</v>
      </c>
      <c r="C1328" t="s">
        <v>35</v>
      </c>
      <c r="D1328" t="s">
        <v>33</v>
      </c>
      <c r="E1328" t="s">
        <v>97</v>
      </c>
      <c r="F1328">
        <v>4.4195899799055978</v>
      </c>
      <c r="G1328">
        <v>15</v>
      </c>
      <c r="H1328">
        <v>339398</v>
      </c>
    </row>
    <row r="1329" spans="1:8" hidden="1" x14ac:dyDescent="0.35">
      <c r="A1329" t="s">
        <v>102</v>
      </c>
      <c r="B1329" t="s">
        <v>18</v>
      </c>
      <c r="C1329" t="s">
        <v>35</v>
      </c>
      <c r="D1329" t="s">
        <v>33</v>
      </c>
      <c r="E1329" t="s">
        <v>98</v>
      </c>
      <c r="F1329">
        <v>5.0713957431971979</v>
      </c>
      <c r="G1329">
        <v>16</v>
      </c>
      <c r="H1329">
        <v>315495</v>
      </c>
    </row>
    <row r="1330" spans="1:8" hidden="1" x14ac:dyDescent="0.35">
      <c r="A1330" t="s">
        <v>102</v>
      </c>
      <c r="B1330" t="s">
        <v>18</v>
      </c>
      <c r="C1330" t="s">
        <v>35</v>
      </c>
      <c r="D1330" t="s">
        <v>34</v>
      </c>
      <c r="E1330" t="s">
        <v>95</v>
      </c>
      <c r="H1330">
        <v>273135</v>
      </c>
    </row>
    <row r="1331" spans="1:8" hidden="1" x14ac:dyDescent="0.35">
      <c r="A1331" t="s">
        <v>102</v>
      </c>
      <c r="B1331" t="s">
        <v>18</v>
      </c>
      <c r="C1331" t="s">
        <v>35</v>
      </c>
      <c r="D1331" t="s">
        <v>34</v>
      </c>
      <c r="E1331" t="s">
        <v>96</v>
      </c>
      <c r="H1331">
        <v>312246</v>
      </c>
    </row>
    <row r="1332" spans="1:8" hidden="1" x14ac:dyDescent="0.35">
      <c r="A1332" t="s">
        <v>102</v>
      </c>
      <c r="B1332" t="s">
        <v>18</v>
      </c>
      <c r="C1332" t="s">
        <v>35</v>
      </c>
      <c r="D1332" t="s">
        <v>34</v>
      </c>
      <c r="E1332" t="s">
        <v>97</v>
      </c>
      <c r="H1332">
        <v>339398</v>
      </c>
    </row>
    <row r="1333" spans="1:8" hidden="1" x14ac:dyDescent="0.35">
      <c r="A1333" t="s">
        <v>102</v>
      </c>
      <c r="B1333" t="s">
        <v>18</v>
      </c>
      <c r="C1333" t="s">
        <v>35</v>
      </c>
      <c r="D1333" t="s">
        <v>34</v>
      </c>
      <c r="E1333" t="s">
        <v>98</v>
      </c>
      <c r="H1333">
        <v>315495</v>
      </c>
    </row>
    <row r="1334" spans="1:8" hidden="1" x14ac:dyDescent="0.35">
      <c r="A1334" t="s">
        <v>102</v>
      </c>
      <c r="B1334" t="s">
        <v>18</v>
      </c>
      <c r="C1334" t="s">
        <v>99</v>
      </c>
      <c r="D1334" t="s">
        <v>32</v>
      </c>
      <c r="E1334" t="s">
        <v>95</v>
      </c>
      <c r="H1334">
        <v>273135</v>
      </c>
    </row>
    <row r="1335" spans="1:8" hidden="1" x14ac:dyDescent="0.35">
      <c r="A1335" t="s">
        <v>102</v>
      </c>
      <c r="B1335" t="s">
        <v>18</v>
      </c>
      <c r="C1335" t="s">
        <v>99</v>
      </c>
      <c r="D1335" t="s">
        <v>32</v>
      </c>
      <c r="E1335" t="s">
        <v>96</v>
      </c>
      <c r="F1335">
        <v>3.2026030757799941</v>
      </c>
      <c r="G1335">
        <v>10</v>
      </c>
      <c r="H1335">
        <v>312246</v>
      </c>
    </row>
    <row r="1336" spans="1:8" hidden="1" x14ac:dyDescent="0.35">
      <c r="A1336" t="s">
        <v>102</v>
      </c>
      <c r="B1336" t="s">
        <v>18</v>
      </c>
      <c r="C1336" t="s">
        <v>99</v>
      </c>
      <c r="D1336" t="s">
        <v>32</v>
      </c>
      <c r="E1336" t="s">
        <v>97</v>
      </c>
      <c r="H1336">
        <v>339398</v>
      </c>
    </row>
    <row r="1337" spans="1:8" hidden="1" x14ac:dyDescent="0.35">
      <c r="A1337" t="s">
        <v>102</v>
      </c>
      <c r="B1337" t="s">
        <v>18</v>
      </c>
      <c r="C1337" t="s">
        <v>99</v>
      </c>
      <c r="D1337" t="s">
        <v>32</v>
      </c>
      <c r="E1337" t="s">
        <v>98</v>
      </c>
      <c r="F1337">
        <v>5.0713957431971979</v>
      </c>
      <c r="G1337">
        <v>16</v>
      </c>
      <c r="H1337">
        <v>315495</v>
      </c>
    </row>
    <row r="1338" spans="1:8" hidden="1" x14ac:dyDescent="0.35">
      <c r="A1338" t="s">
        <v>102</v>
      </c>
      <c r="B1338" t="s">
        <v>18</v>
      </c>
      <c r="C1338" t="s">
        <v>99</v>
      </c>
      <c r="D1338" t="s">
        <v>33</v>
      </c>
      <c r="E1338" t="s">
        <v>95</v>
      </c>
      <c r="H1338">
        <v>273135</v>
      </c>
    </row>
    <row r="1339" spans="1:8" hidden="1" x14ac:dyDescent="0.35">
      <c r="A1339" t="s">
        <v>102</v>
      </c>
      <c r="B1339" t="s">
        <v>18</v>
      </c>
      <c r="C1339" t="s">
        <v>99</v>
      </c>
      <c r="D1339" t="s">
        <v>33</v>
      </c>
      <c r="E1339" t="s">
        <v>96</v>
      </c>
      <c r="H1339">
        <v>312246</v>
      </c>
    </row>
    <row r="1340" spans="1:8" hidden="1" x14ac:dyDescent="0.35">
      <c r="A1340" t="s">
        <v>102</v>
      </c>
      <c r="B1340" t="s">
        <v>18</v>
      </c>
      <c r="C1340" t="s">
        <v>99</v>
      </c>
      <c r="D1340" t="s">
        <v>33</v>
      </c>
      <c r="E1340" t="s">
        <v>97</v>
      </c>
      <c r="H1340">
        <v>339398</v>
      </c>
    </row>
    <row r="1341" spans="1:8" hidden="1" x14ac:dyDescent="0.35">
      <c r="A1341" t="s">
        <v>102</v>
      </c>
      <c r="B1341" t="s">
        <v>18</v>
      </c>
      <c r="C1341" t="s">
        <v>99</v>
      </c>
      <c r="D1341" t="s">
        <v>33</v>
      </c>
      <c r="E1341" t="s">
        <v>98</v>
      </c>
      <c r="F1341">
        <v>4.1205090413477228</v>
      </c>
      <c r="G1341">
        <v>13</v>
      </c>
      <c r="H1341">
        <v>315495</v>
      </c>
    </row>
    <row r="1342" spans="1:8" hidden="1" x14ac:dyDescent="0.35">
      <c r="A1342" t="s">
        <v>102</v>
      </c>
      <c r="B1342" t="s">
        <v>18</v>
      </c>
      <c r="C1342" t="s">
        <v>99</v>
      </c>
      <c r="D1342" t="s">
        <v>34</v>
      </c>
      <c r="E1342" t="s">
        <v>95</v>
      </c>
      <c r="H1342">
        <v>273135</v>
      </c>
    </row>
    <row r="1343" spans="1:8" hidden="1" x14ac:dyDescent="0.35">
      <c r="A1343" t="s">
        <v>102</v>
      </c>
      <c r="B1343" t="s">
        <v>18</v>
      </c>
      <c r="C1343" t="s">
        <v>99</v>
      </c>
      <c r="D1343" t="s">
        <v>34</v>
      </c>
      <c r="E1343" t="s">
        <v>96</v>
      </c>
      <c r="H1343">
        <v>312246</v>
      </c>
    </row>
    <row r="1344" spans="1:8" hidden="1" x14ac:dyDescent="0.35">
      <c r="A1344" t="s">
        <v>102</v>
      </c>
      <c r="B1344" t="s">
        <v>18</v>
      </c>
      <c r="C1344" t="s">
        <v>99</v>
      </c>
      <c r="D1344" t="s">
        <v>34</v>
      </c>
      <c r="E1344" t="s">
        <v>97</v>
      </c>
      <c r="H1344">
        <v>339398</v>
      </c>
    </row>
    <row r="1345" spans="1:8" hidden="1" x14ac:dyDescent="0.35">
      <c r="A1345" t="s">
        <v>102</v>
      </c>
      <c r="B1345" t="s">
        <v>18</v>
      </c>
      <c r="C1345" t="s">
        <v>99</v>
      </c>
      <c r="D1345" t="s">
        <v>34</v>
      </c>
      <c r="E1345" t="s">
        <v>98</v>
      </c>
      <c r="H1345">
        <v>315495</v>
      </c>
    </row>
    <row r="1346" spans="1:8" hidden="1" x14ac:dyDescent="0.35">
      <c r="A1346" t="s">
        <v>102</v>
      </c>
      <c r="B1346" t="s">
        <v>19</v>
      </c>
      <c r="C1346" t="s">
        <v>32</v>
      </c>
      <c r="D1346" t="s">
        <v>32</v>
      </c>
      <c r="E1346" t="s">
        <v>95</v>
      </c>
      <c r="F1346">
        <v>15.39187209850798</v>
      </c>
      <c r="G1346">
        <v>31</v>
      </c>
      <c r="H1346">
        <v>201405</v>
      </c>
    </row>
    <row r="1347" spans="1:8" hidden="1" x14ac:dyDescent="0.35">
      <c r="A1347" t="s">
        <v>102</v>
      </c>
      <c r="B1347" t="s">
        <v>19</v>
      </c>
      <c r="C1347" t="s">
        <v>32</v>
      </c>
      <c r="D1347" t="s">
        <v>32</v>
      </c>
      <c r="E1347" t="s">
        <v>96</v>
      </c>
      <c r="F1347">
        <v>11.821728336682821</v>
      </c>
      <c r="G1347">
        <v>30</v>
      </c>
      <c r="H1347">
        <v>253770</v>
      </c>
    </row>
    <row r="1348" spans="1:8" hidden="1" x14ac:dyDescent="0.35">
      <c r="A1348" t="s">
        <v>102</v>
      </c>
      <c r="B1348" t="s">
        <v>19</v>
      </c>
      <c r="C1348" t="s">
        <v>32</v>
      </c>
      <c r="D1348" t="s">
        <v>32</v>
      </c>
      <c r="E1348" t="s">
        <v>97</v>
      </c>
      <c r="F1348">
        <v>10.893283269618969</v>
      </c>
      <c r="G1348">
        <v>32</v>
      </c>
      <c r="H1348">
        <v>293759</v>
      </c>
    </row>
    <row r="1349" spans="1:8" hidden="1" x14ac:dyDescent="0.35">
      <c r="A1349" t="s">
        <v>102</v>
      </c>
      <c r="B1349" t="s">
        <v>19</v>
      </c>
      <c r="C1349" t="s">
        <v>32</v>
      </c>
      <c r="D1349" t="s">
        <v>32</v>
      </c>
      <c r="E1349" t="s">
        <v>98</v>
      </c>
      <c r="F1349">
        <v>13.030811664437991</v>
      </c>
      <c r="G1349">
        <v>42</v>
      </c>
      <c r="H1349">
        <v>322313</v>
      </c>
    </row>
    <row r="1350" spans="1:8" hidden="1" x14ac:dyDescent="0.35">
      <c r="A1350" t="s">
        <v>102</v>
      </c>
      <c r="B1350" t="s">
        <v>19</v>
      </c>
      <c r="C1350" t="s">
        <v>32</v>
      </c>
      <c r="D1350" t="s">
        <v>33</v>
      </c>
      <c r="E1350" t="s">
        <v>95</v>
      </c>
      <c r="F1350">
        <v>12.9093120826196</v>
      </c>
      <c r="G1350">
        <v>26</v>
      </c>
      <c r="H1350">
        <v>201405</v>
      </c>
    </row>
    <row r="1351" spans="1:8" hidden="1" x14ac:dyDescent="0.35">
      <c r="A1351" t="s">
        <v>102</v>
      </c>
      <c r="B1351" t="s">
        <v>19</v>
      </c>
      <c r="C1351" t="s">
        <v>32</v>
      </c>
      <c r="D1351" t="s">
        <v>33</v>
      </c>
      <c r="E1351" t="s">
        <v>96</v>
      </c>
      <c r="F1351">
        <v>9.8514402805690189</v>
      </c>
      <c r="G1351">
        <v>25</v>
      </c>
      <c r="H1351">
        <v>253770</v>
      </c>
    </row>
    <row r="1352" spans="1:8" hidden="1" x14ac:dyDescent="0.35">
      <c r="A1352" t="s">
        <v>102</v>
      </c>
      <c r="B1352" t="s">
        <v>19</v>
      </c>
      <c r="C1352" t="s">
        <v>32</v>
      </c>
      <c r="D1352" t="s">
        <v>33</v>
      </c>
      <c r="E1352" t="s">
        <v>97</v>
      </c>
      <c r="F1352">
        <v>9.5316228609166007</v>
      </c>
      <c r="G1352">
        <v>28</v>
      </c>
      <c r="H1352">
        <v>293759</v>
      </c>
    </row>
    <row r="1353" spans="1:8" hidden="1" x14ac:dyDescent="0.35">
      <c r="A1353" t="s">
        <v>102</v>
      </c>
      <c r="B1353" t="s">
        <v>19</v>
      </c>
      <c r="C1353" t="s">
        <v>32</v>
      </c>
      <c r="D1353" t="s">
        <v>33</v>
      </c>
      <c r="E1353" t="s">
        <v>98</v>
      </c>
      <c r="F1353">
        <v>11.16926714094685</v>
      </c>
      <c r="G1353">
        <v>36</v>
      </c>
      <c r="H1353">
        <v>322313</v>
      </c>
    </row>
    <row r="1354" spans="1:8" hidden="1" x14ac:dyDescent="0.35">
      <c r="A1354" t="s">
        <v>102</v>
      </c>
      <c r="B1354" t="s">
        <v>19</v>
      </c>
      <c r="C1354" t="s">
        <v>32</v>
      </c>
      <c r="D1354" t="s">
        <v>34</v>
      </c>
      <c r="E1354" t="s">
        <v>95</v>
      </c>
      <c r="H1354">
        <v>201405</v>
      </c>
    </row>
    <row r="1355" spans="1:8" hidden="1" x14ac:dyDescent="0.35">
      <c r="A1355" t="s">
        <v>102</v>
      </c>
      <c r="B1355" t="s">
        <v>19</v>
      </c>
      <c r="C1355" t="s">
        <v>32</v>
      </c>
      <c r="D1355" t="s">
        <v>34</v>
      </c>
      <c r="E1355" t="s">
        <v>96</v>
      </c>
      <c r="H1355">
        <v>253770</v>
      </c>
    </row>
    <row r="1356" spans="1:8" hidden="1" x14ac:dyDescent="0.35">
      <c r="A1356" t="s">
        <v>102</v>
      </c>
      <c r="B1356" t="s">
        <v>19</v>
      </c>
      <c r="C1356" t="s">
        <v>32</v>
      </c>
      <c r="D1356" t="s">
        <v>34</v>
      </c>
      <c r="E1356" t="s">
        <v>97</v>
      </c>
      <c r="H1356">
        <v>293759</v>
      </c>
    </row>
    <row r="1357" spans="1:8" hidden="1" x14ac:dyDescent="0.35">
      <c r="A1357" t="s">
        <v>102</v>
      </c>
      <c r="B1357" t="s">
        <v>19</v>
      </c>
      <c r="C1357" t="s">
        <v>32</v>
      </c>
      <c r="D1357" t="s">
        <v>34</v>
      </c>
      <c r="E1357" t="s">
        <v>98</v>
      </c>
      <c r="F1357" t="s">
        <v>58</v>
      </c>
      <c r="H1357">
        <v>322313</v>
      </c>
    </row>
    <row r="1358" spans="1:8" hidden="1" x14ac:dyDescent="0.35">
      <c r="A1358" t="s">
        <v>102</v>
      </c>
      <c r="B1358" t="s">
        <v>19</v>
      </c>
      <c r="C1358" t="s">
        <v>36</v>
      </c>
      <c r="D1358" t="s">
        <v>32</v>
      </c>
      <c r="E1358" t="s">
        <v>95</v>
      </c>
      <c r="H1358">
        <v>201405</v>
      </c>
    </row>
    <row r="1359" spans="1:8" hidden="1" x14ac:dyDescent="0.35">
      <c r="A1359" t="s">
        <v>102</v>
      </c>
      <c r="B1359" t="s">
        <v>19</v>
      </c>
      <c r="C1359" t="s">
        <v>36</v>
      </c>
      <c r="D1359" t="s">
        <v>32</v>
      </c>
      <c r="E1359" t="s">
        <v>96</v>
      </c>
      <c r="H1359">
        <v>253770</v>
      </c>
    </row>
    <row r="1360" spans="1:8" hidden="1" x14ac:dyDescent="0.35">
      <c r="A1360" t="s">
        <v>102</v>
      </c>
      <c r="B1360" t="s">
        <v>19</v>
      </c>
      <c r="C1360" t="s">
        <v>36</v>
      </c>
      <c r="D1360" t="s">
        <v>32</v>
      </c>
      <c r="E1360" t="s">
        <v>97</v>
      </c>
      <c r="H1360">
        <v>293759</v>
      </c>
    </row>
    <row r="1361" spans="1:8" hidden="1" x14ac:dyDescent="0.35">
      <c r="A1361" t="s">
        <v>102</v>
      </c>
      <c r="B1361" t="s">
        <v>19</v>
      </c>
      <c r="C1361" t="s">
        <v>36</v>
      </c>
      <c r="D1361" t="s">
        <v>32</v>
      </c>
      <c r="E1361" t="s">
        <v>98</v>
      </c>
      <c r="F1361" t="s">
        <v>58</v>
      </c>
      <c r="H1361">
        <v>322313</v>
      </c>
    </row>
    <row r="1362" spans="1:8" hidden="1" x14ac:dyDescent="0.35">
      <c r="A1362" t="s">
        <v>102</v>
      </c>
      <c r="B1362" t="s">
        <v>19</v>
      </c>
      <c r="C1362" t="s">
        <v>36</v>
      </c>
      <c r="D1362" t="s">
        <v>33</v>
      </c>
      <c r="E1362" t="s">
        <v>95</v>
      </c>
      <c r="H1362">
        <v>201405</v>
      </c>
    </row>
    <row r="1363" spans="1:8" hidden="1" x14ac:dyDescent="0.35">
      <c r="A1363" t="s">
        <v>102</v>
      </c>
      <c r="B1363" t="s">
        <v>19</v>
      </c>
      <c r="C1363" t="s">
        <v>36</v>
      </c>
      <c r="D1363" t="s">
        <v>33</v>
      </c>
      <c r="E1363" t="s">
        <v>96</v>
      </c>
      <c r="H1363">
        <v>253770</v>
      </c>
    </row>
    <row r="1364" spans="1:8" hidden="1" x14ac:dyDescent="0.35">
      <c r="A1364" t="s">
        <v>102</v>
      </c>
      <c r="B1364" t="s">
        <v>19</v>
      </c>
      <c r="C1364" t="s">
        <v>36</v>
      </c>
      <c r="D1364" t="s">
        <v>33</v>
      </c>
      <c r="E1364" t="s">
        <v>97</v>
      </c>
      <c r="H1364">
        <v>293759</v>
      </c>
    </row>
    <row r="1365" spans="1:8" hidden="1" x14ac:dyDescent="0.35">
      <c r="A1365" t="s">
        <v>102</v>
      </c>
      <c r="B1365" t="s">
        <v>19</v>
      </c>
      <c r="C1365" t="s">
        <v>36</v>
      </c>
      <c r="D1365" t="s">
        <v>33</v>
      </c>
      <c r="E1365" t="s">
        <v>98</v>
      </c>
      <c r="F1365" t="s">
        <v>58</v>
      </c>
      <c r="H1365">
        <v>322313</v>
      </c>
    </row>
    <row r="1366" spans="1:8" hidden="1" x14ac:dyDescent="0.35">
      <c r="A1366" t="s">
        <v>102</v>
      </c>
      <c r="B1366" t="s">
        <v>19</v>
      </c>
      <c r="C1366" t="s">
        <v>36</v>
      </c>
      <c r="D1366" t="s">
        <v>34</v>
      </c>
      <c r="E1366" t="s">
        <v>95</v>
      </c>
      <c r="H1366">
        <v>201405</v>
      </c>
    </row>
    <row r="1367" spans="1:8" hidden="1" x14ac:dyDescent="0.35">
      <c r="A1367" t="s">
        <v>102</v>
      </c>
      <c r="B1367" t="s">
        <v>19</v>
      </c>
      <c r="C1367" t="s">
        <v>36</v>
      </c>
      <c r="D1367" t="s">
        <v>34</v>
      </c>
      <c r="E1367" t="s">
        <v>96</v>
      </c>
      <c r="H1367">
        <v>253770</v>
      </c>
    </row>
    <row r="1368" spans="1:8" hidden="1" x14ac:dyDescent="0.35">
      <c r="A1368" t="s">
        <v>102</v>
      </c>
      <c r="B1368" t="s">
        <v>19</v>
      </c>
      <c r="C1368" t="s">
        <v>36</v>
      </c>
      <c r="D1368" t="s">
        <v>34</v>
      </c>
      <c r="E1368" t="s">
        <v>97</v>
      </c>
      <c r="H1368">
        <v>293759</v>
      </c>
    </row>
    <row r="1369" spans="1:8" hidden="1" x14ac:dyDescent="0.35">
      <c r="A1369" t="s">
        <v>102</v>
      </c>
      <c r="B1369" t="s">
        <v>19</v>
      </c>
      <c r="C1369" t="s">
        <v>36</v>
      </c>
      <c r="D1369" t="s">
        <v>34</v>
      </c>
      <c r="E1369" t="s">
        <v>98</v>
      </c>
      <c r="H1369">
        <v>322313</v>
      </c>
    </row>
    <row r="1370" spans="1:8" hidden="1" x14ac:dyDescent="0.35">
      <c r="A1370" t="s">
        <v>102</v>
      </c>
      <c r="B1370" t="s">
        <v>19</v>
      </c>
      <c r="C1370" t="s">
        <v>35</v>
      </c>
      <c r="D1370" t="s">
        <v>32</v>
      </c>
      <c r="E1370" t="s">
        <v>95</v>
      </c>
      <c r="F1370">
        <v>5.9581440381321213</v>
      </c>
      <c r="G1370">
        <v>12</v>
      </c>
      <c r="H1370">
        <v>201405</v>
      </c>
    </row>
    <row r="1371" spans="1:8" hidden="1" x14ac:dyDescent="0.35">
      <c r="A1371" t="s">
        <v>102</v>
      </c>
      <c r="B1371" t="s">
        <v>19</v>
      </c>
      <c r="C1371" t="s">
        <v>35</v>
      </c>
      <c r="D1371" t="s">
        <v>32</v>
      </c>
      <c r="E1371" t="s">
        <v>96</v>
      </c>
      <c r="F1371">
        <v>5.910864168341412</v>
      </c>
      <c r="G1371">
        <v>15</v>
      </c>
      <c r="H1371">
        <v>253770</v>
      </c>
    </row>
    <row r="1372" spans="1:8" hidden="1" x14ac:dyDescent="0.35">
      <c r="A1372" t="s">
        <v>102</v>
      </c>
      <c r="B1372" t="s">
        <v>19</v>
      </c>
      <c r="C1372" t="s">
        <v>35</v>
      </c>
      <c r="D1372" t="s">
        <v>32</v>
      </c>
      <c r="E1372" t="s">
        <v>97</v>
      </c>
      <c r="F1372">
        <v>4.4253963282827078</v>
      </c>
      <c r="G1372">
        <v>13</v>
      </c>
      <c r="H1372">
        <v>293759</v>
      </c>
    </row>
    <row r="1373" spans="1:8" hidden="1" x14ac:dyDescent="0.35">
      <c r="A1373" t="s">
        <v>102</v>
      </c>
      <c r="B1373" t="s">
        <v>19</v>
      </c>
      <c r="C1373" t="s">
        <v>35</v>
      </c>
      <c r="D1373" t="s">
        <v>32</v>
      </c>
      <c r="E1373" t="s">
        <v>98</v>
      </c>
      <c r="F1373">
        <v>7.4461780939645621</v>
      </c>
      <c r="G1373">
        <v>24</v>
      </c>
      <c r="H1373">
        <v>322313</v>
      </c>
    </row>
    <row r="1374" spans="1:8" hidden="1" x14ac:dyDescent="0.35">
      <c r="A1374" t="s">
        <v>102</v>
      </c>
      <c r="B1374" t="s">
        <v>19</v>
      </c>
      <c r="C1374" t="s">
        <v>35</v>
      </c>
      <c r="D1374" t="s">
        <v>33</v>
      </c>
      <c r="E1374" t="s">
        <v>95</v>
      </c>
      <c r="F1374">
        <v>5.4616320349544454</v>
      </c>
      <c r="G1374">
        <v>11</v>
      </c>
      <c r="H1374">
        <v>201405</v>
      </c>
    </row>
    <row r="1375" spans="1:8" hidden="1" x14ac:dyDescent="0.35">
      <c r="A1375" t="s">
        <v>102</v>
      </c>
      <c r="B1375" t="s">
        <v>19</v>
      </c>
      <c r="C1375" t="s">
        <v>35</v>
      </c>
      <c r="D1375" t="s">
        <v>33</v>
      </c>
      <c r="E1375" t="s">
        <v>96</v>
      </c>
      <c r="F1375">
        <v>5.5168065571186506</v>
      </c>
      <c r="G1375">
        <v>14</v>
      </c>
      <c r="H1375">
        <v>253770</v>
      </c>
    </row>
    <row r="1376" spans="1:8" hidden="1" x14ac:dyDescent="0.35">
      <c r="A1376" t="s">
        <v>102</v>
      </c>
      <c r="B1376" t="s">
        <v>19</v>
      </c>
      <c r="C1376" t="s">
        <v>35</v>
      </c>
      <c r="D1376" t="s">
        <v>33</v>
      </c>
      <c r="E1376" t="s">
        <v>97</v>
      </c>
      <c r="F1376">
        <v>3.7445661239315222</v>
      </c>
      <c r="G1376">
        <v>11</v>
      </c>
      <c r="H1376">
        <v>293759</v>
      </c>
    </row>
    <row r="1377" spans="1:8" hidden="1" x14ac:dyDescent="0.35">
      <c r="A1377" t="s">
        <v>102</v>
      </c>
      <c r="B1377" t="s">
        <v>19</v>
      </c>
      <c r="C1377" t="s">
        <v>35</v>
      </c>
      <c r="D1377" t="s">
        <v>33</v>
      </c>
      <c r="E1377" t="s">
        <v>98</v>
      </c>
      <c r="F1377">
        <v>5.8948909910552789</v>
      </c>
      <c r="G1377">
        <v>19</v>
      </c>
      <c r="H1377">
        <v>322313</v>
      </c>
    </row>
    <row r="1378" spans="1:8" hidden="1" x14ac:dyDescent="0.35">
      <c r="A1378" t="s">
        <v>102</v>
      </c>
      <c r="B1378" t="s">
        <v>19</v>
      </c>
      <c r="C1378" t="s">
        <v>35</v>
      </c>
      <c r="D1378" t="s">
        <v>34</v>
      </c>
      <c r="E1378" t="s">
        <v>95</v>
      </c>
      <c r="H1378">
        <v>201405</v>
      </c>
    </row>
    <row r="1379" spans="1:8" hidden="1" x14ac:dyDescent="0.35">
      <c r="A1379" t="s">
        <v>102</v>
      </c>
      <c r="B1379" t="s">
        <v>19</v>
      </c>
      <c r="C1379" t="s">
        <v>35</v>
      </c>
      <c r="D1379" t="s">
        <v>34</v>
      </c>
      <c r="E1379" t="s">
        <v>96</v>
      </c>
      <c r="H1379">
        <v>253770</v>
      </c>
    </row>
    <row r="1380" spans="1:8" hidden="1" x14ac:dyDescent="0.35">
      <c r="A1380" t="s">
        <v>102</v>
      </c>
      <c r="B1380" t="s">
        <v>19</v>
      </c>
      <c r="C1380" t="s">
        <v>35</v>
      </c>
      <c r="D1380" t="s">
        <v>34</v>
      </c>
      <c r="E1380" t="s">
        <v>97</v>
      </c>
      <c r="H1380">
        <v>293759</v>
      </c>
    </row>
    <row r="1381" spans="1:8" hidden="1" x14ac:dyDescent="0.35">
      <c r="A1381" t="s">
        <v>102</v>
      </c>
      <c r="B1381" t="s">
        <v>19</v>
      </c>
      <c r="C1381" t="s">
        <v>35</v>
      </c>
      <c r="D1381" t="s">
        <v>34</v>
      </c>
      <c r="E1381" t="s">
        <v>98</v>
      </c>
      <c r="H1381">
        <v>322313</v>
      </c>
    </row>
    <row r="1382" spans="1:8" hidden="1" x14ac:dyDescent="0.35">
      <c r="A1382" t="s">
        <v>102</v>
      </c>
      <c r="B1382" t="s">
        <v>19</v>
      </c>
      <c r="C1382" t="s">
        <v>99</v>
      </c>
      <c r="D1382" t="s">
        <v>32</v>
      </c>
      <c r="E1382" t="s">
        <v>95</v>
      </c>
      <c r="F1382">
        <v>6.4546560413097982</v>
      </c>
      <c r="G1382">
        <v>13</v>
      </c>
      <c r="H1382">
        <v>201405</v>
      </c>
    </row>
    <row r="1383" spans="1:8" hidden="1" x14ac:dyDescent="0.35">
      <c r="A1383" t="s">
        <v>102</v>
      </c>
      <c r="B1383" t="s">
        <v>19</v>
      </c>
      <c r="C1383" t="s">
        <v>99</v>
      </c>
      <c r="D1383" t="s">
        <v>32</v>
      </c>
      <c r="E1383" t="s">
        <v>96</v>
      </c>
      <c r="F1383">
        <v>4.7286913346731296</v>
      </c>
      <c r="G1383">
        <v>12</v>
      </c>
      <c r="H1383">
        <v>253770</v>
      </c>
    </row>
    <row r="1384" spans="1:8" hidden="1" x14ac:dyDescent="0.35">
      <c r="A1384" t="s">
        <v>102</v>
      </c>
      <c r="B1384" t="s">
        <v>19</v>
      </c>
      <c r="C1384" t="s">
        <v>99</v>
      </c>
      <c r="D1384" t="s">
        <v>32</v>
      </c>
      <c r="E1384" t="s">
        <v>97</v>
      </c>
      <c r="F1384">
        <v>3.4041510217559292</v>
      </c>
      <c r="G1384">
        <v>10</v>
      </c>
      <c r="H1384">
        <v>293759</v>
      </c>
    </row>
    <row r="1385" spans="1:8" hidden="1" x14ac:dyDescent="0.35">
      <c r="A1385" t="s">
        <v>102</v>
      </c>
      <c r="B1385" t="s">
        <v>19</v>
      </c>
      <c r="C1385" t="s">
        <v>99</v>
      </c>
      <c r="D1385" t="s">
        <v>32</v>
      </c>
      <c r="E1385" t="s">
        <v>98</v>
      </c>
      <c r="F1385">
        <v>3.1025742058185681</v>
      </c>
      <c r="G1385">
        <v>10</v>
      </c>
      <c r="H1385">
        <v>322313</v>
      </c>
    </row>
    <row r="1386" spans="1:8" hidden="1" x14ac:dyDescent="0.35">
      <c r="A1386" t="s">
        <v>102</v>
      </c>
      <c r="B1386" t="s">
        <v>19</v>
      </c>
      <c r="C1386" t="s">
        <v>99</v>
      </c>
      <c r="D1386" t="s">
        <v>33</v>
      </c>
      <c r="E1386" t="s">
        <v>95</v>
      </c>
      <c r="H1386">
        <v>201405</v>
      </c>
    </row>
    <row r="1387" spans="1:8" hidden="1" x14ac:dyDescent="0.35">
      <c r="A1387" t="s">
        <v>102</v>
      </c>
      <c r="B1387" t="s">
        <v>19</v>
      </c>
      <c r="C1387" t="s">
        <v>99</v>
      </c>
      <c r="D1387" t="s">
        <v>33</v>
      </c>
      <c r="E1387" t="s">
        <v>96</v>
      </c>
      <c r="H1387">
        <v>253770</v>
      </c>
    </row>
    <row r="1388" spans="1:8" hidden="1" x14ac:dyDescent="0.35">
      <c r="A1388" t="s">
        <v>102</v>
      </c>
      <c r="B1388" t="s">
        <v>19</v>
      </c>
      <c r="C1388" t="s">
        <v>99</v>
      </c>
      <c r="D1388" t="s">
        <v>33</v>
      </c>
      <c r="E1388" t="s">
        <v>97</v>
      </c>
      <c r="H1388">
        <v>293759</v>
      </c>
    </row>
    <row r="1389" spans="1:8" hidden="1" x14ac:dyDescent="0.35">
      <c r="A1389" t="s">
        <v>102</v>
      </c>
      <c r="B1389" t="s">
        <v>19</v>
      </c>
      <c r="C1389" t="s">
        <v>99</v>
      </c>
      <c r="D1389" t="s">
        <v>33</v>
      </c>
      <c r="E1389" t="s">
        <v>98</v>
      </c>
      <c r="F1389" t="s">
        <v>58</v>
      </c>
      <c r="G1389" t="s">
        <v>58</v>
      </c>
      <c r="H1389">
        <v>322313</v>
      </c>
    </row>
    <row r="1390" spans="1:8" hidden="1" x14ac:dyDescent="0.35">
      <c r="A1390" t="s">
        <v>102</v>
      </c>
      <c r="B1390" t="s">
        <v>19</v>
      </c>
      <c r="C1390" t="s">
        <v>99</v>
      </c>
      <c r="D1390" t="s">
        <v>34</v>
      </c>
      <c r="E1390" t="s">
        <v>95</v>
      </c>
      <c r="H1390">
        <v>201405</v>
      </c>
    </row>
    <row r="1391" spans="1:8" hidden="1" x14ac:dyDescent="0.35">
      <c r="A1391" t="s">
        <v>102</v>
      </c>
      <c r="B1391" t="s">
        <v>19</v>
      </c>
      <c r="C1391" t="s">
        <v>99</v>
      </c>
      <c r="D1391" t="s">
        <v>34</v>
      </c>
      <c r="E1391" t="s">
        <v>96</v>
      </c>
      <c r="H1391">
        <v>253770</v>
      </c>
    </row>
    <row r="1392" spans="1:8" hidden="1" x14ac:dyDescent="0.35">
      <c r="A1392" t="s">
        <v>102</v>
      </c>
      <c r="B1392" t="s">
        <v>19</v>
      </c>
      <c r="C1392" t="s">
        <v>99</v>
      </c>
      <c r="D1392" t="s">
        <v>34</v>
      </c>
      <c r="E1392" t="s">
        <v>97</v>
      </c>
      <c r="H1392">
        <v>293759</v>
      </c>
    </row>
    <row r="1393" spans="1:8" hidden="1" x14ac:dyDescent="0.35">
      <c r="A1393" t="s">
        <v>102</v>
      </c>
      <c r="B1393" t="s">
        <v>19</v>
      </c>
      <c r="C1393" t="s">
        <v>99</v>
      </c>
      <c r="D1393" t="s">
        <v>34</v>
      </c>
      <c r="E1393" t="s">
        <v>98</v>
      </c>
      <c r="H1393">
        <v>322313</v>
      </c>
    </row>
    <row r="1394" spans="1:8" hidden="1" x14ac:dyDescent="0.35">
      <c r="A1394" t="s">
        <v>102</v>
      </c>
      <c r="B1394" t="s">
        <v>20</v>
      </c>
      <c r="C1394" t="s">
        <v>32</v>
      </c>
      <c r="D1394" t="s">
        <v>32</v>
      </c>
      <c r="E1394" t="s">
        <v>95</v>
      </c>
      <c r="F1394">
        <v>16.631440352032151</v>
      </c>
      <c r="G1394">
        <v>24</v>
      </c>
      <c r="H1394">
        <v>144305</v>
      </c>
    </row>
    <row r="1395" spans="1:8" hidden="1" x14ac:dyDescent="0.35">
      <c r="A1395" t="s">
        <v>102</v>
      </c>
      <c r="B1395" t="s">
        <v>20</v>
      </c>
      <c r="C1395" t="s">
        <v>32</v>
      </c>
      <c r="D1395" t="s">
        <v>32</v>
      </c>
      <c r="E1395" t="s">
        <v>96</v>
      </c>
      <c r="F1395">
        <v>10.4913832612741</v>
      </c>
      <c r="G1395">
        <v>19</v>
      </c>
      <c r="H1395">
        <v>181101</v>
      </c>
    </row>
    <row r="1396" spans="1:8" hidden="1" x14ac:dyDescent="0.35">
      <c r="A1396" t="s">
        <v>102</v>
      </c>
      <c r="B1396" t="s">
        <v>20</v>
      </c>
      <c r="C1396" t="s">
        <v>32</v>
      </c>
      <c r="D1396" t="s">
        <v>32</v>
      </c>
      <c r="E1396" t="s">
        <v>97</v>
      </c>
      <c r="F1396">
        <v>18.440768679855388</v>
      </c>
      <c r="G1396">
        <v>43</v>
      </c>
      <c r="H1396">
        <v>233179</v>
      </c>
    </row>
    <row r="1397" spans="1:8" hidden="1" x14ac:dyDescent="0.35">
      <c r="A1397" t="s">
        <v>102</v>
      </c>
      <c r="B1397" t="s">
        <v>20</v>
      </c>
      <c r="C1397" t="s">
        <v>32</v>
      </c>
      <c r="D1397" t="s">
        <v>32</v>
      </c>
      <c r="E1397" t="s">
        <v>98</v>
      </c>
      <c r="F1397">
        <v>18.991548760801439</v>
      </c>
      <c r="G1397">
        <v>52</v>
      </c>
      <c r="H1397">
        <v>273806</v>
      </c>
    </row>
    <row r="1398" spans="1:8" hidden="1" x14ac:dyDescent="0.35">
      <c r="A1398" t="s">
        <v>102</v>
      </c>
      <c r="B1398" t="s">
        <v>20</v>
      </c>
      <c r="C1398" t="s">
        <v>32</v>
      </c>
      <c r="D1398" t="s">
        <v>33</v>
      </c>
      <c r="E1398" t="s">
        <v>95</v>
      </c>
      <c r="F1398">
        <v>15.24548698936281</v>
      </c>
      <c r="G1398">
        <v>22</v>
      </c>
      <c r="H1398">
        <v>144305</v>
      </c>
    </row>
    <row r="1399" spans="1:8" hidden="1" x14ac:dyDescent="0.35">
      <c r="A1399" t="s">
        <v>102</v>
      </c>
      <c r="B1399" t="s">
        <v>20</v>
      </c>
      <c r="C1399" t="s">
        <v>32</v>
      </c>
      <c r="D1399" t="s">
        <v>33</v>
      </c>
      <c r="E1399" t="s">
        <v>96</v>
      </c>
      <c r="F1399">
        <v>9.3870271285084019</v>
      </c>
      <c r="G1399">
        <v>17</v>
      </c>
      <c r="H1399">
        <v>181101</v>
      </c>
    </row>
    <row r="1400" spans="1:8" hidden="1" x14ac:dyDescent="0.35">
      <c r="A1400" t="s">
        <v>102</v>
      </c>
      <c r="B1400" t="s">
        <v>20</v>
      </c>
      <c r="C1400" t="s">
        <v>32</v>
      </c>
      <c r="D1400" t="s">
        <v>33</v>
      </c>
      <c r="E1400" t="s">
        <v>97</v>
      </c>
      <c r="F1400">
        <v>15.8676381663872</v>
      </c>
      <c r="G1400">
        <v>37</v>
      </c>
      <c r="H1400">
        <v>233179</v>
      </c>
    </row>
    <row r="1401" spans="1:8" hidden="1" x14ac:dyDescent="0.35">
      <c r="A1401" t="s">
        <v>102</v>
      </c>
      <c r="B1401" t="s">
        <v>20</v>
      </c>
      <c r="C1401" t="s">
        <v>32</v>
      </c>
      <c r="D1401" t="s">
        <v>33</v>
      </c>
      <c r="E1401" t="s">
        <v>98</v>
      </c>
      <c r="F1401">
        <v>16.43499411992433</v>
      </c>
      <c r="G1401">
        <v>45</v>
      </c>
      <c r="H1401">
        <v>273806</v>
      </c>
    </row>
    <row r="1402" spans="1:8" hidden="1" x14ac:dyDescent="0.35">
      <c r="A1402" t="s">
        <v>102</v>
      </c>
      <c r="B1402" t="s">
        <v>20</v>
      </c>
      <c r="C1402" t="s">
        <v>32</v>
      </c>
      <c r="D1402" t="s">
        <v>34</v>
      </c>
      <c r="E1402" t="s">
        <v>95</v>
      </c>
      <c r="H1402">
        <v>144305</v>
      </c>
    </row>
    <row r="1403" spans="1:8" hidden="1" x14ac:dyDescent="0.35">
      <c r="A1403" t="s">
        <v>102</v>
      </c>
      <c r="B1403" t="s">
        <v>20</v>
      </c>
      <c r="C1403" t="s">
        <v>32</v>
      </c>
      <c r="D1403" t="s">
        <v>34</v>
      </c>
      <c r="E1403" t="s">
        <v>96</v>
      </c>
      <c r="H1403">
        <v>181101</v>
      </c>
    </row>
    <row r="1404" spans="1:8" hidden="1" x14ac:dyDescent="0.35">
      <c r="A1404" t="s">
        <v>102</v>
      </c>
      <c r="B1404" t="s">
        <v>20</v>
      </c>
      <c r="C1404" t="s">
        <v>32</v>
      </c>
      <c r="D1404" t="s">
        <v>34</v>
      </c>
      <c r="E1404" t="s">
        <v>97</v>
      </c>
      <c r="H1404">
        <v>233179</v>
      </c>
    </row>
    <row r="1405" spans="1:8" hidden="1" x14ac:dyDescent="0.35">
      <c r="A1405" t="s">
        <v>102</v>
      </c>
      <c r="B1405" t="s">
        <v>20</v>
      </c>
      <c r="C1405" t="s">
        <v>32</v>
      </c>
      <c r="D1405" t="s">
        <v>34</v>
      </c>
      <c r="E1405" t="s">
        <v>98</v>
      </c>
      <c r="F1405" t="s">
        <v>58</v>
      </c>
      <c r="H1405">
        <v>273806</v>
      </c>
    </row>
    <row r="1406" spans="1:8" hidden="1" x14ac:dyDescent="0.35">
      <c r="A1406" t="s">
        <v>102</v>
      </c>
      <c r="B1406" t="s">
        <v>20</v>
      </c>
      <c r="C1406" t="s">
        <v>36</v>
      </c>
      <c r="D1406" t="s">
        <v>32</v>
      </c>
      <c r="E1406" t="s">
        <v>95</v>
      </c>
      <c r="H1406">
        <v>144305</v>
      </c>
    </row>
    <row r="1407" spans="1:8" hidden="1" x14ac:dyDescent="0.35">
      <c r="A1407" t="s">
        <v>102</v>
      </c>
      <c r="B1407" t="s">
        <v>20</v>
      </c>
      <c r="C1407" t="s">
        <v>36</v>
      </c>
      <c r="D1407" t="s">
        <v>32</v>
      </c>
      <c r="E1407" t="s">
        <v>96</v>
      </c>
      <c r="H1407">
        <v>181101</v>
      </c>
    </row>
    <row r="1408" spans="1:8" hidden="1" x14ac:dyDescent="0.35">
      <c r="A1408" t="s">
        <v>102</v>
      </c>
      <c r="B1408" t="s">
        <v>20</v>
      </c>
      <c r="C1408" t="s">
        <v>36</v>
      </c>
      <c r="D1408" t="s">
        <v>32</v>
      </c>
      <c r="E1408" t="s">
        <v>97</v>
      </c>
      <c r="F1408">
        <v>5.1462610269363882</v>
      </c>
      <c r="G1408">
        <v>12</v>
      </c>
      <c r="H1408">
        <v>233179</v>
      </c>
    </row>
    <row r="1409" spans="1:8" hidden="1" x14ac:dyDescent="0.35">
      <c r="A1409" t="s">
        <v>102</v>
      </c>
      <c r="B1409" t="s">
        <v>20</v>
      </c>
      <c r="C1409" t="s">
        <v>36</v>
      </c>
      <c r="D1409" t="s">
        <v>32</v>
      </c>
      <c r="E1409" t="s">
        <v>98</v>
      </c>
      <c r="F1409">
        <v>6.5739976479697297</v>
      </c>
      <c r="G1409">
        <v>18</v>
      </c>
      <c r="H1409">
        <v>273806</v>
      </c>
    </row>
    <row r="1410" spans="1:8" hidden="1" x14ac:dyDescent="0.35">
      <c r="A1410" t="s">
        <v>102</v>
      </c>
      <c r="B1410" t="s">
        <v>20</v>
      </c>
      <c r="C1410" t="s">
        <v>36</v>
      </c>
      <c r="D1410" t="s">
        <v>33</v>
      </c>
      <c r="E1410" t="s">
        <v>95</v>
      </c>
      <c r="H1410">
        <v>144305</v>
      </c>
    </row>
    <row r="1411" spans="1:8" hidden="1" x14ac:dyDescent="0.35">
      <c r="A1411" t="s">
        <v>102</v>
      </c>
      <c r="B1411" t="s">
        <v>20</v>
      </c>
      <c r="C1411" t="s">
        <v>36</v>
      </c>
      <c r="D1411" t="s">
        <v>33</v>
      </c>
      <c r="E1411" t="s">
        <v>96</v>
      </c>
      <c r="H1411">
        <v>181101</v>
      </c>
    </row>
    <row r="1412" spans="1:8" hidden="1" x14ac:dyDescent="0.35">
      <c r="A1412" t="s">
        <v>102</v>
      </c>
      <c r="B1412" t="s">
        <v>20</v>
      </c>
      <c r="C1412" t="s">
        <v>36</v>
      </c>
      <c r="D1412" t="s">
        <v>33</v>
      </c>
      <c r="E1412" t="s">
        <v>97</v>
      </c>
      <c r="F1412">
        <v>4.2885508557803229</v>
      </c>
      <c r="G1412">
        <v>10</v>
      </c>
      <c r="H1412">
        <v>233179</v>
      </c>
    </row>
    <row r="1413" spans="1:8" hidden="1" x14ac:dyDescent="0.35">
      <c r="A1413" t="s">
        <v>102</v>
      </c>
      <c r="B1413" t="s">
        <v>20</v>
      </c>
      <c r="C1413" t="s">
        <v>36</v>
      </c>
      <c r="D1413" t="s">
        <v>33</v>
      </c>
      <c r="E1413" t="s">
        <v>98</v>
      </c>
      <c r="F1413">
        <v>6.5739976479697297</v>
      </c>
      <c r="G1413">
        <v>18</v>
      </c>
      <c r="H1413">
        <v>273806</v>
      </c>
    </row>
    <row r="1414" spans="1:8" hidden="1" x14ac:dyDescent="0.35">
      <c r="A1414" t="s">
        <v>102</v>
      </c>
      <c r="B1414" t="s">
        <v>20</v>
      </c>
      <c r="C1414" t="s">
        <v>36</v>
      </c>
      <c r="D1414" t="s">
        <v>34</v>
      </c>
      <c r="E1414" t="s">
        <v>95</v>
      </c>
      <c r="H1414">
        <v>144305</v>
      </c>
    </row>
    <row r="1415" spans="1:8" hidden="1" x14ac:dyDescent="0.35">
      <c r="A1415" t="s">
        <v>102</v>
      </c>
      <c r="B1415" t="s">
        <v>20</v>
      </c>
      <c r="C1415" t="s">
        <v>36</v>
      </c>
      <c r="D1415" t="s">
        <v>34</v>
      </c>
      <c r="E1415" t="s">
        <v>96</v>
      </c>
      <c r="H1415">
        <v>181101</v>
      </c>
    </row>
    <row r="1416" spans="1:8" hidden="1" x14ac:dyDescent="0.35">
      <c r="A1416" t="s">
        <v>102</v>
      </c>
      <c r="B1416" t="s">
        <v>20</v>
      </c>
      <c r="C1416" t="s">
        <v>36</v>
      </c>
      <c r="D1416" t="s">
        <v>34</v>
      </c>
      <c r="E1416" t="s">
        <v>97</v>
      </c>
      <c r="H1416">
        <v>233179</v>
      </c>
    </row>
    <row r="1417" spans="1:8" hidden="1" x14ac:dyDescent="0.35">
      <c r="A1417" t="s">
        <v>102</v>
      </c>
      <c r="B1417" t="s">
        <v>20</v>
      </c>
      <c r="C1417" t="s">
        <v>36</v>
      </c>
      <c r="D1417" t="s">
        <v>34</v>
      </c>
      <c r="E1417" t="s">
        <v>98</v>
      </c>
      <c r="H1417">
        <v>273806</v>
      </c>
    </row>
    <row r="1418" spans="1:8" hidden="1" x14ac:dyDescent="0.35">
      <c r="A1418" t="s">
        <v>102</v>
      </c>
      <c r="B1418" t="s">
        <v>20</v>
      </c>
      <c r="C1418" t="s">
        <v>35</v>
      </c>
      <c r="D1418" t="s">
        <v>32</v>
      </c>
      <c r="E1418" t="s">
        <v>95</v>
      </c>
      <c r="F1418">
        <v>11.780603582689441</v>
      </c>
      <c r="G1418">
        <v>17</v>
      </c>
      <c r="H1418">
        <v>144305</v>
      </c>
    </row>
    <row r="1419" spans="1:8" hidden="1" x14ac:dyDescent="0.35">
      <c r="A1419" t="s">
        <v>102</v>
      </c>
      <c r="B1419" t="s">
        <v>20</v>
      </c>
      <c r="C1419" t="s">
        <v>35</v>
      </c>
      <c r="D1419" t="s">
        <v>32</v>
      </c>
      <c r="E1419" t="s">
        <v>96</v>
      </c>
      <c r="H1419">
        <v>181101</v>
      </c>
    </row>
    <row r="1420" spans="1:8" hidden="1" x14ac:dyDescent="0.35">
      <c r="A1420" t="s">
        <v>102</v>
      </c>
      <c r="B1420" t="s">
        <v>20</v>
      </c>
      <c r="C1420" t="s">
        <v>35</v>
      </c>
      <c r="D1420" t="s">
        <v>32</v>
      </c>
      <c r="E1420" t="s">
        <v>97</v>
      </c>
      <c r="F1420">
        <v>10.29252205387278</v>
      </c>
      <c r="G1420">
        <v>24</v>
      </c>
      <c r="H1420">
        <v>233179</v>
      </c>
    </row>
    <row r="1421" spans="1:8" hidden="1" x14ac:dyDescent="0.35">
      <c r="A1421" t="s">
        <v>102</v>
      </c>
      <c r="B1421" t="s">
        <v>20</v>
      </c>
      <c r="C1421" t="s">
        <v>35</v>
      </c>
      <c r="D1421" t="s">
        <v>32</v>
      </c>
      <c r="E1421" t="s">
        <v>98</v>
      </c>
      <c r="F1421">
        <v>6.5739976479697297</v>
      </c>
      <c r="G1421">
        <v>18</v>
      </c>
      <c r="H1421">
        <v>273806</v>
      </c>
    </row>
    <row r="1422" spans="1:8" hidden="1" x14ac:dyDescent="0.35">
      <c r="A1422" t="s">
        <v>102</v>
      </c>
      <c r="B1422" t="s">
        <v>20</v>
      </c>
      <c r="C1422" t="s">
        <v>35</v>
      </c>
      <c r="D1422" t="s">
        <v>33</v>
      </c>
      <c r="E1422" t="s">
        <v>95</v>
      </c>
      <c r="F1422">
        <v>10.3946502200201</v>
      </c>
      <c r="G1422">
        <v>15</v>
      </c>
      <c r="H1422">
        <v>144305</v>
      </c>
    </row>
    <row r="1423" spans="1:8" hidden="1" x14ac:dyDescent="0.35">
      <c r="A1423" t="s">
        <v>102</v>
      </c>
      <c r="B1423" t="s">
        <v>20</v>
      </c>
      <c r="C1423" t="s">
        <v>35</v>
      </c>
      <c r="D1423" t="s">
        <v>33</v>
      </c>
      <c r="E1423" t="s">
        <v>96</v>
      </c>
      <c r="H1423">
        <v>181101</v>
      </c>
    </row>
    <row r="1424" spans="1:8" hidden="1" x14ac:dyDescent="0.35">
      <c r="A1424" t="s">
        <v>102</v>
      </c>
      <c r="B1424" t="s">
        <v>20</v>
      </c>
      <c r="C1424" t="s">
        <v>35</v>
      </c>
      <c r="D1424" t="s">
        <v>33</v>
      </c>
      <c r="E1424" t="s">
        <v>97</v>
      </c>
      <c r="F1424">
        <v>9.005956797138678</v>
      </c>
      <c r="G1424">
        <v>21</v>
      </c>
      <c r="H1424">
        <v>233179</v>
      </c>
    </row>
    <row r="1425" spans="1:8" hidden="1" x14ac:dyDescent="0.35">
      <c r="A1425" t="s">
        <v>102</v>
      </c>
      <c r="B1425" t="s">
        <v>20</v>
      </c>
      <c r="C1425" t="s">
        <v>35</v>
      </c>
      <c r="D1425" t="s">
        <v>33</v>
      </c>
      <c r="E1425" t="s">
        <v>98</v>
      </c>
      <c r="F1425">
        <v>4.7478871902003608</v>
      </c>
      <c r="G1425">
        <v>13</v>
      </c>
      <c r="H1425">
        <v>273806</v>
      </c>
    </row>
    <row r="1426" spans="1:8" hidden="1" x14ac:dyDescent="0.35">
      <c r="A1426" t="s">
        <v>102</v>
      </c>
      <c r="B1426" t="s">
        <v>20</v>
      </c>
      <c r="C1426" t="s">
        <v>35</v>
      </c>
      <c r="D1426" t="s">
        <v>34</v>
      </c>
      <c r="E1426" t="s">
        <v>95</v>
      </c>
      <c r="H1426">
        <v>144305</v>
      </c>
    </row>
    <row r="1427" spans="1:8" hidden="1" x14ac:dyDescent="0.35">
      <c r="A1427" t="s">
        <v>102</v>
      </c>
      <c r="B1427" t="s">
        <v>20</v>
      </c>
      <c r="C1427" t="s">
        <v>35</v>
      </c>
      <c r="D1427" t="s">
        <v>34</v>
      </c>
      <c r="E1427" t="s">
        <v>96</v>
      </c>
      <c r="H1427">
        <v>181101</v>
      </c>
    </row>
    <row r="1428" spans="1:8" hidden="1" x14ac:dyDescent="0.35">
      <c r="A1428" t="s">
        <v>102</v>
      </c>
      <c r="B1428" t="s">
        <v>20</v>
      </c>
      <c r="C1428" t="s">
        <v>35</v>
      </c>
      <c r="D1428" t="s">
        <v>34</v>
      </c>
      <c r="E1428" t="s">
        <v>97</v>
      </c>
      <c r="H1428">
        <v>233179</v>
      </c>
    </row>
    <row r="1429" spans="1:8" hidden="1" x14ac:dyDescent="0.35">
      <c r="A1429" t="s">
        <v>102</v>
      </c>
      <c r="B1429" t="s">
        <v>20</v>
      </c>
      <c r="C1429" t="s">
        <v>35</v>
      </c>
      <c r="D1429" t="s">
        <v>34</v>
      </c>
      <c r="E1429" t="s">
        <v>98</v>
      </c>
      <c r="H1429">
        <v>273806</v>
      </c>
    </row>
    <row r="1430" spans="1:8" hidden="1" x14ac:dyDescent="0.35">
      <c r="A1430" t="s">
        <v>102</v>
      </c>
      <c r="B1430" t="s">
        <v>20</v>
      </c>
      <c r="C1430" t="s">
        <v>99</v>
      </c>
      <c r="D1430" t="s">
        <v>32</v>
      </c>
      <c r="E1430" t="s">
        <v>95</v>
      </c>
      <c r="H1430">
        <v>144305</v>
      </c>
    </row>
    <row r="1431" spans="1:8" hidden="1" x14ac:dyDescent="0.35">
      <c r="A1431" t="s">
        <v>102</v>
      </c>
      <c r="B1431" t="s">
        <v>20</v>
      </c>
      <c r="C1431" t="s">
        <v>99</v>
      </c>
      <c r="D1431" t="s">
        <v>32</v>
      </c>
      <c r="E1431" t="s">
        <v>96</v>
      </c>
      <c r="H1431">
        <v>181101</v>
      </c>
    </row>
    <row r="1432" spans="1:8" hidden="1" x14ac:dyDescent="0.35">
      <c r="A1432" t="s">
        <v>102</v>
      </c>
      <c r="B1432" t="s">
        <v>20</v>
      </c>
      <c r="C1432" t="s">
        <v>99</v>
      </c>
      <c r="D1432" t="s">
        <v>32</v>
      </c>
      <c r="E1432" t="s">
        <v>97</v>
      </c>
      <c r="H1432">
        <v>233179</v>
      </c>
    </row>
    <row r="1433" spans="1:8" hidden="1" x14ac:dyDescent="0.35">
      <c r="A1433" t="s">
        <v>102</v>
      </c>
      <c r="B1433" t="s">
        <v>20</v>
      </c>
      <c r="C1433" t="s">
        <v>99</v>
      </c>
      <c r="D1433" t="s">
        <v>32</v>
      </c>
      <c r="E1433" t="s">
        <v>98</v>
      </c>
      <c r="F1433">
        <v>5.8435534648619827</v>
      </c>
      <c r="G1433">
        <v>16</v>
      </c>
      <c r="H1433">
        <v>273806</v>
      </c>
    </row>
    <row r="1434" spans="1:8" hidden="1" x14ac:dyDescent="0.35">
      <c r="A1434" t="s">
        <v>102</v>
      </c>
      <c r="B1434" t="s">
        <v>20</v>
      </c>
      <c r="C1434" t="s">
        <v>99</v>
      </c>
      <c r="D1434" t="s">
        <v>33</v>
      </c>
      <c r="E1434" t="s">
        <v>95</v>
      </c>
      <c r="H1434">
        <v>144305</v>
      </c>
    </row>
    <row r="1435" spans="1:8" hidden="1" x14ac:dyDescent="0.35">
      <c r="A1435" t="s">
        <v>102</v>
      </c>
      <c r="B1435" t="s">
        <v>20</v>
      </c>
      <c r="C1435" t="s">
        <v>99</v>
      </c>
      <c r="D1435" t="s">
        <v>33</v>
      </c>
      <c r="E1435" t="s">
        <v>96</v>
      </c>
      <c r="H1435">
        <v>181101</v>
      </c>
    </row>
    <row r="1436" spans="1:8" hidden="1" x14ac:dyDescent="0.35">
      <c r="A1436" t="s">
        <v>102</v>
      </c>
      <c r="B1436" t="s">
        <v>20</v>
      </c>
      <c r="C1436" t="s">
        <v>99</v>
      </c>
      <c r="D1436" t="s">
        <v>33</v>
      </c>
      <c r="E1436" t="s">
        <v>97</v>
      </c>
      <c r="H1436">
        <v>233179</v>
      </c>
    </row>
    <row r="1437" spans="1:8" hidden="1" x14ac:dyDescent="0.35">
      <c r="A1437" t="s">
        <v>102</v>
      </c>
      <c r="B1437" t="s">
        <v>20</v>
      </c>
      <c r="C1437" t="s">
        <v>99</v>
      </c>
      <c r="D1437" t="s">
        <v>33</v>
      </c>
      <c r="E1437" t="s">
        <v>98</v>
      </c>
      <c r="F1437">
        <v>5.1131092817542347</v>
      </c>
      <c r="G1437">
        <v>14</v>
      </c>
      <c r="H1437">
        <v>273806</v>
      </c>
    </row>
    <row r="1438" spans="1:8" hidden="1" x14ac:dyDescent="0.35">
      <c r="A1438" t="s">
        <v>102</v>
      </c>
      <c r="B1438" t="s">
        <v>20</v>
      </c>
      <c r="C1438" t="s">
        <v>99</v>
      </c>
      <c r="D1438" t="s">
        <v>34</v>
      </c>
      <c r="E1438" t="s">
        <v>95</v>
      </c>
      <c r="H1438">
        <v>144305</v>
      </c>
    </row>
    <row r="1439" spans="1:8" hidden="1" x14ac:dyDescent="0.35">
      <c r="A1439" t="s">
        <v>102</v>
      </c>
      <c r="B1439" t="s">
        <v>20</v>
      </c>
      <c r="C1439" t="s">
        <v>99</v>
      </c>
      <c r="D1439" t="s">
        <v>34</v>
      </c>
      <c r="E1439" t="s">
        <v>96</v>
      </c>
      <c r="H1439">
        <v>181101</v>
      </c>
    </row>
    <row r="1440" spans="1:8" hidden="1" x14ac:dyDescent="0.35">
      <c r="A1440" t="s">
        <v>102</v>
      </c>
      <c r="B1440" t="s">
        <v>20</v>
      </c>
      <c r="C1440" t="s">
        <v>99</v>
      </c>
      <c r="D1440" t="s">
        <v>34</v>
      </c>
      <c r="E1440" t="s">
        <v>97</v>
      </c>
      <c r="H1440">
        <v>233179</v>
      </c>
    </row>
    <row r="1441" spans="1:8" hidden="1" x14ac:dyDescent="0.35">
      <c r="A1441" t="s">
        <v>102</v>
      </c>
      <c r="B1441" t="s">
        <v>20</v>
      </c>
      <c r="C1441" t="s">
        <v>99</v>
      </c>
      <c r="D1441" t="s">
        <v>34</v>
      </c>
      <c r="E1441" t="s">
        <v>98</v>
      </c>
      <c r="H1441">
        <v>273806</v>
      </c>
    </row>
    <row r="1442" spans="1:8" hidden="1" x14ac:dyDescent="0.35">
      <c r="A1442" t="s">
        <v>102</v>
      </c>
      <c r="B1442" t="s">
        <v>21</v>
      </c>
      <c r="C1442" t="s">
        <v>32</v>
      </c>
      <c r="D1442" t="s">
        <v>32</v>
      </c>
      <c r="E1442" t="s">
        <v>95</v>
      </c>
      <c r="F1442">
        <v>26.11344842593936</v>
      </c>
      <c r="G1442">
        <v>27</v>
      </c>
      <c r="H1442">
        <v>103395</v>
      </c>
    </row>
    <row r="1443" spans="1:8" hidden="1" x14ac:dyDescent="0.35">
      <c r="A1443" t="s">
        <v>102</v>
      </c>
      <c r="B1443" t="s">
        <v>21</v>
      </c>
      <c r="C1443" t="s">
        <v>32</v>
      </c>
      <c r="D1443" t="s">
        <v>32</v>
      </c>
      <c r="E1443" t="s">
        <v>96</v>
      </c>
      <c r="F1443">
        <v>21.93841573297814</v>
      </c>
      <c r="G1443">
        <v>28</v>
      </c>
      <c r="H1443">
        <v>127630</v>
      </c>
    </row>
    <row r="1444" spans="1:8" hidden="1" x14ac:dyDescent="0.35">
      <c r="A1444" t="s">
        <v>102</v>
      </c>
      <c r="B1444" t="s">
        <v>21</v>
      </c>
      <c r="C1444" t="s">
        <v>32</v>
      </c>
      <c r="D1444" t="s">
        <v>32</v>
      </c>
      <c r="E1444" t="s">
        <v>97</v>
      </c>
      <c r="F1444">
        <v>28.157116711248769</v>
      </c>
      <c r="G1444">
        <v>46</v>
      </c>
      <c r="H1444">
        <v>163369</v>
      </c>
    </row>
    <row r="1445" spans="1:8" hidden="1" x14ac:dyDescent="0.35">
      <c r="A1445" t="s">
        <v>102</v>
      </c>
      <c r="B1445" t="s">
        <v>21</v>
      </c>
      <c r="C1445" t="s">
        <v>32</v>
      </c>
      <c r="D1445" t="s">
        <v>32</v>
      </c>
      <c r="E1445" t="s">
        <v>98</v>
      </c>
      <c r="F1445">
        <v>21.103972236552082</v>
      </c>
      <c r="G1445">
        <v>45</v>
      </c>
      <c r="H1445">
        <v>213230</v>
      </c>
    </row>
    <row r="1446" spans="1:8" hidden="1" x14ac:dyDescent="0.35">
      <c r="A1446" t="s">
        <v>102</v>
      </c>
      <c r="B1446" t="s">
        <v>21</v>
      </c>
      <c r="C1446" t="s">
        <v>32</v>
      </c>
      <c r="D1446" t="s">
        <v>33</v>
      </c>
      <c r="E1446" t="s">
        <v>95</v>
      </c>
      <c r="F1446">
        <v>25.146283669423092</v>
      </c>
      <c r="G1446">
        <v>26</v>
      </c>
      <c r="H1446">
        <v>103395</v>
      </c>
    </row>
    <row r="1447" spans="1:8" hidden="1" x14ac:dyDescent="0.35">
      <c r="A1447" t="s">
        <v>102</v>
      </c>
      <c r="B1447" t="s">
        <v>21</v>
      </c>
      <c r="C1447" t="s">
        <v>32</v>
      </c>
      <c r="D1447" t="s">
        <v>33</v>
      </c>
      <c r="E1447" t="s">
        <v>96</v>
      </c>
      <c r="F1447">
        <v>19.587871190159049</v>
      </c>
      <c r="G1447">
        <v>25</v>
      </c>
      <c r="H1447">
        <v>127630</v>
      </c>
    </row>
    <row r="1448" spans="1:8" hidden="1" x14ac:dyDescent="0.35">
      <c r="A1448" t="s">
        <v>102</v>
      </c>
      <c r="B1448" t="s">
        <v>21</v>
      </c>
      <c r="C1448" t="s">
        <v>32</v>
      </c>
      <c r="D1448" t="s">
        <v>33</v>
      </c>
      <c r="E1448" t="s">
        <v>97</v>
      </c>
      <c r="F1448">
        <v>25.096560546982602</v>
      </c>
      <c r="G1448">
        <v>41</v>
      </c>
      <c r="H1448">
        <v>163369</v>
      </c>
    </row>
    <row r="1449" spans="1:8" hidden="1" x14ac:dyDescent="0.35">
      <c r="A1449" t="s">
        <v>102</v>
      </c>
      <c r="B1449" t="s">
        <v>21</v>
      </c>
      <c r="C1449" t="s">
        <v>32</v>
      </c>
      <c r="D1449" t="s">
        <v>33</v>
      </c>
      <c r="E1449" t="s">
        <v>98</v>
      </c>
      <c r="F1449">
        <v>18.75908643249074</v>
      </c>
      <c r="G1449">
        <v>40</v>
      </c>
      <c r="H1449">
        <v>213230</v>
      </c>
    </row>
    <row r="1450" spans="1:8" hidden="1" x14ac:dyDescent="0.35">
      <c r="A1450" t="s">
        <v>102</v>
      </c>
      <c r="B1450" t="s">
        <v>21</v>
      </c>
      <c r="C1450" t="s">
        <v>32</v>
      </c>
      <c r="D1450" t="s">
        <v>34</v>
      </c>
      <c r="E1450" t="s">
        <v>95</v>
      </c>
      <c r="H1450">
        <v>103395</v>
      </c>
    </row>
    <row r="1451" spans="1:8" hidden="1" x14ac:dyDescent="0.35">
      <c r="A1451" t="s">
        <v>102</v>
      </c>
      <c r="B1451" t="s">
        <v>21</v>
      </c>
      <c r="C1451" t="s">
        <v>32</v>
      </c>
      <c r="D1451" t="s">
        <v>34</v>
      </c>
      <c r="E1451" t="s">
        <v>96</v>
      </c>
      <c r="H1451">
        <v>127630</v>
      </c>
    </row>
    <row r="1452" spans="1:8" hidden="1" x14ac:dyDescent="0.35">
      <c r="A1452" t="s">
        <v>102</v>
      </c>
      <c r="B1452" t="s">
        <v>21</v>
      </c>
      <c r="C1452" t="s">
        <v>32</v>
      </c>
      <c r="D1452" t="s">
        <v>34</v>
      </c>
      <c r="E1452" t="s">
        <v>97</v>
      </c>
      <c r="H1452">
        <v>163369</v>
      </c>
    </row>
    <row r="1453" spans="1:8" hidden="1" x14ac:dyDescent="0.35">
      <c r="A1453" t="s">
        <v>102</v>
      </c>
      <c r="B1453" t="s">
        <v>21</v>
      </c>
      <c r="C1453" t="s">
        <v>32</v>
      </c>
      <c r="D1453" t="s">
        <v>34</v>
      </c>
      <c r="E1453" t="s">
        <v>98</v>
      </c>
      <c r="F1453" t="s">
        <v>58</v>
      </c>
      <c r="H1453">
        <v>213230</v>
      </c>
    </row>
    <row r="1454" spans="1:8" hidden="1" x14ac:dyDescent="0.35">
      <c r="A1454" t="s">
        <v>102</v>
      </c>
      <c r="B1454" t="s">
        <v>21</v>
      </c>
      <c r="C1454" t="s">
        <v>36</v>
      </c>
      <c r="D1454" t="s">
        <v>32</v>
      </c>
      <c r="E1454" t="s">
        <v>95</v>
      </c>
      <c r="H1454">
        <v>103395</v>
      </c>
    </row>
    <row r="1455" spans="1:8" hidden="1" x14ac:dyDescent="0.35">
      <c r="A1455" t="s">
        <v>102</v>
      </c>
      <c r="B1455" t="s">
        <v>21</v>
      </c>
      <c r="C1455" t="s">
        <v>36</v>
      </c>
      <c r="D1455" t="s">
        <v>32</v>
      </c>
      <c r="E1455" t="s">
        <v>96</v>
      </c>
      <c r="H1455">
        <v>127630</v>
      </c>
    </row>
    <row r="1456" spans="1:8" hidden="1" x14ac:dyDescent="0.35">
      <c r="A1456" t="s">
        <v>102</v>
      </c>
      <c r="B1456" t="s">
        <v>21</v>
      </c>
      <c r="C1456" t="s">
        <v>36</v>
      </c>
      <c r="D1456" t="s">
        <v>32</v>
      </c>
      <c r="E1456" t="s">
        <v>97</v>
      </c>
      <c r="F1456">
        <v>7.9574460270920442</v>
      </c>
      <c r="G1456">
        <v>13</v>
      </c>
      <c r="H1456">
        <v>163369</v>
      </c>
    </row>
    <row r="1457" spans="1:8" hidden="1" x14ac:dyDescent="0.35">
      <c r="A1457" t="s">
        <v>102</v>
      </c>
      <c r="B1457" t="s">
        <v>21</v>
      </c>
      <c r="C1457" t="s">
        <v>36</v>
      </c>
      <c r="D1457" t="s">
        <v>32</v>
      </c>
      <c r="E1457" t="s">
        <v>98</v>
      </c>
      <c r="F1457" t="s">
        <v>58</v>
      </c>
      <c r="H1457">
        <v>213230</v>
      </c>
    </row>
    <row r="1458" spans="1:8" hidden="1" x14ac:dyDescent="0.35">
      <c r="A1458" t="s">
        <v>102</v>
      </c>
      <c r="B1458" t="s">
        <v>21</v>
      </c>
      <c r="C1458" t="s">
        <v>36</v>
      </c>
      <c r="D1458" t="s">
        <v>33</v>
      </c>
      <c r="E1458" t="s">
        <v>95</v>
      </c>
      <c r="H1458">
        <v>103395</v>
      </c>
    </row>
    <row r="1459" spans="1:8" hidden="1" x14ac:dyDescent="0.35">
      <c r="A1459" t="s">
        <v>102</v>
      </c>
      <c r="B1459" t="s">
        <v>21</v>
      </c>
      <c r="C1459" t="s">
        <v>36</v>
      </c>
      <c r="D1459" t="s">
        <v>33</v>
      </c>
      <c r="E1459" t="s">
        <v>96</v>
      </c>
      <c r="H1459">
        <v>127630</v>
      </c>
    </row>
    <row r="1460" spans="1:8" hidden="1" x14ac:dyDescent="0.35">
      <c r="A1460" t="s">
        <v>102</v>
      </c>
      <c r="B1460" t="s">
        <v>21</v>
      </c>
      <c r="C1460" t="s">
        <v>36</v>
      </c>
      <c r="D1460" t="s">
        <v>33</v>
      </c>
      <c r="E1460" t="s">
        <v>97</v>
      </c>
      <c r="F1460">
        <v>7.3453347942388092</v>
      </c>
      <c r="G1460">
        <v>12</v>
      </c>
      <c r="H1460">
        <v>163369</v>
      </c>
    </row>
    <row r="1461" spans="1:8" hidden="1" x14ac:dyDescent="0.35">
      <c r="A1461" t="s">
        <v>102</v>
      </c>
      <c r="B1461" t="s">
        <v>21</v>
      </c>
      <c r="C1461" t="s">
        <v>36</v>
      </c>
      <c r="D1461" t="s">
        <v>33</v>
      </c>
      <c r="E1461" t="s">
        <v>98</v>
      </c>
      <c r="F1461" t="s">
        <v>58</v>
      </c>
      <c r="H1461">
        <v>213230</v>
      </c>
    </row>
    <row r="1462" spans="1:8" hidden="1" x14ac:dyDescent="0.35">
      <c r="A1462" t="s">
        <v>102</v>
      </c>
      <c r="B1462" t="s">
        <v>21</v>
      </c>
      <c r="C1462" t="s">
        <v>36</v>
      </c>
      <c r="D1462" t="s">
        <v>34</v>
      </c>
      <c r="E1462" t="s">
        <v>95</v>
      </c>
      <c r="H1462">
        <v>103395</v>
      </c>
    </row>
    <row r="1463" spans="1:8" hidden="1" x14ac:dyDescent="0.35">
      <c r="A1463" t="s">
        <v>102</v>
      </c>
      <c r="B1463" t="s">
        <v>21</v>
      </c>
      <c r="C1463" t="s">
        <v>36</v>
      </c>
      <c r="D1463" t="s">
        <v>34</v>
      </c>
      <c r="E1463" t="s">
        <v>96</v>
      </c>
      <c r="H1463">
        <v>127630</v>
      </c>
    </row>
    <row r="1464" spans="1:8" hidden="1" x14ac:dyDescent="0.35">
      <c r="A1464" t="s">
        <v>102</v>
      </c>
      <c r="B1464" t="s">
        <v>21</v>
      </c>
      <c r="C1464" t="s">
        <v>36</v>
      </c>
      <c r="D1464" t="s">
        <v>34</v>
      </c>
      <c r="E1464" t="s">
        <v>97</v>
      </c>
      <c r="H1464">
        <v>163369</v>
      </c>
    </row>
    <row r="1465" spans="1:8" hidden="1" x14ac:dyDescent="0.35">
      <c r="A1465" t="s">
        <v>102</v>
      </c>
      <c r="B1465" t="s">
        <v>21</v>
      </c>
      <c r="C1465" t="s">
        <v>36</v>
      </c>
      <c r="D1465" t="s">
        <v>34</v>
      </c>
      <c r="E1465" t="s">
        <v>98</v>
      </c>
      <c r="H1465">
        <v>213230</v>
      </c>
    </row>
    <row r="1466" spans="1:8" hidden="1" x14ac:dyDescent="0.35">
      <c r="A1466" t="s">
        <v>102</v>
      </c>
      <c r="B1466" t="s">
        <v>21</v>
      </c>
      <c r="C1466" t="s">
        <v>35</v>
      </c>
      <c r="D1466" t="s">
        <v>32</v>
      </c>
      <c r="E1466" t="s">
        <v>95</v>
      </c>
      <c r="F1466">
        <v>12.57314183471154</v>
      </c>
      <c r="G1466">
        <v>13</v>
      </c>
      <c r="H1466">
        <v>103395</v>
      </c>
    </row>
    <row r="1467" spans="1:8" hidden="1" x14ac:dyDescent="0.35">
      <c r="A1467" t="s">
        <v>102</v>
      </c>
      <c r="B1467" t="s">
        <v>21</v>
      </c>
      <c r="C1467" t="s">
        <v>35</v>
      </c>
      <c r="D1467" t="s">
        <v>32</v>
      </c>
      <c r="E1467" t="s">
        <v>96</v>
      </c>
      <c r="F1467">
        <v>13.31975240930816</v>
      </c>
      <c r="G1467">
        <v>17</v>
      </c>
      <c r="H1467">
        <v>127630</v>
      </c>
    </row>
    <row r="1468" spans="1:8" hidden="1" x14ac:dyDescent="0.35">
      <c r="A1468" t="s">
        <v>102</v>
      </c>
      <c r="B1468" t="s">
        <v>21</v>
      </c>
      <c r="C1468" t="s">
        <v>35</v>
      </c>
      <c r="D1468" t="s">
        <v>32</v>
      </c>
      <c r="E1468" t="s">
        <v>97</v>
      </c>
      <c r="F1468">
        <v>12.24222465706468</v>
      </c>
      <c r="G1468">
        <v>20</v>
      </c>
      <c r="H1468">
        <v>163369</v>
      </c>
    </row>
    <row r="1469" spans="1:8" hidden="1" x14ac:dyDescent="0.35">
      <c r="A1469" t="s">
        <v>102</v>
      </c>
      <c r="B1469" t="s">
        <v>21</v>
      </c>
      <c r="C1469" t="s">
        <v>35</v>
      </c>
      <c r="D1469" t="s">
        <v>32</v>
      </c>
      <c r="E1469" t="s">
        <v>98</v>
      </c>
      <c r="F1469">
        <v>12.193406181118981</v>
      </c>
      <c r="G1469">
        <v>26</v>
      </c>
      <c r="H1469">
        <v>213230</v>
      </c>
    </row>
    <row r="1470" spans="1:8" hidden="1" x14ac:dyDescent="0.35">
      <c r="A1470" t="s">
        <v>102</v>
      </c>
      <c r="B1470" t="s">
        <v>21</v>
      </c>
      <c r="C1470" t="s">
        <v>35</v>
      </c>
      <c r="D1470" t="s">
        <v>33</v>
      </c>
      <c r="E1470" t="s">
        <v>95</v>
      </c>
      <c r="F1470">
        <v>11.60597707819527</v>
      </c>
      <c r="G1470">
        <v>12</v>
      </c>
      <c r="H1470">
        <v>103395</v>
      </c>
    </row>
    <row r="1471" spans="1:8" hidden="1" x14ac:dyDescent="0.35">
      <c r="A1471" t="s">
        <v>102</v>
      </c>
      <c r="B1471" t="s">
        <v>21</v>
      </c>
      <c r="C1471" t="s">
        <v>35</v>
      </c>
      <c r="D1471" t="s">
        <v>33</v>
      </c>
      <c r="E1471" t="s">
        <v>96</v>
      </c>
      <c r="F1471">
        <v>12.536237561701791</v>
      </c>
      <c r="G1471">
        <v>16</v>
      </c>
      <c r="H1471">
        <v>127630</v>
      </c>
    </row>
    <row r="1472" spans="1:8" hidden="1" x14ac:dyDescent="0.35">
      <c r="A1472" t="s">
        <v>102</v>
      </c>
      <c r="B1472" t="s">
        <v>21</v>
      </c>
      <c r="C1472" t="s">
        <v>35</v>
      </c>
      <c r="D1472" t="s">
        <v>33</v>
      </c>
      <c r="E1472" t="s">
        <v>97</v>
      </c>
      <c r="F1472">
        <v>10.40589095850498</v>
      </c>
      <c r="G1472">
        <v>17</v>
      </c>
      <c r="H1472">
        <v>163369</v>
      </c>
    </row>
    <row r="1473" spans="1:8" hidden="1" x14ac:dyDescent="0.35">
      <c r="A1473" t="s">
        <v>102</v>
      </c>
      <c r="B1473" t="s">
        <v>21</v>
      </c>
      <c r="C1473" t="s">
        <v>35</v>
      </c>
      <c r="D1473" t="s">
        <v>33</v>
      </c>
      <c r="E1473" t="s">
        <v>98</v>
      </c>
      <c r="F1473">
        <v>10.31749753786991</v>
      </c>
      <c r="G1473">
        <v>22</v>
      </c>
      <c r="H1473">
        <v>213230</v>
      </c>
    </row>
    <row r="1474" spans="1:8" hidden="1" x14ac:dyDescent="0.35">
      <c r="A1474" t="s">
        <v>102</v>
      </c>
      <c r="B1474" t="s">
        <v>21</v>
      </c>
      <c r="C1474" t="s">
        <v>35</v>
      </c>
      <c r="D1474" t="s">
        <v>34</v>
      </c>
      <c r="E1474" t="s">
        <v>95</v>
      </c>
      <c r="H1474">
        <v>103395</v>
      </c>
    </row>
    <row r="1475" spans="1:8" hidden="1" x14ac:dyDescent="0.35">
      <c r="A1475" t="s">
        <v>102</v>
      </c>
      <c r="B1475" t="s">
        <v>21</v>
      </c>
      <c r="C1475" t="s">
        <v>35</v>
      </c>
      <c r="D1475" t="s">
        <v>34</v>
      </c>
      <c r="E1475" t="s">
        <v>96</v>
      </c>
      <c r="H1475">
        <v>127630</v>
      </c>
    </row>
    <row r="1476" spans="1:8" hidden="1" x14ac:dyDescent="0.35">
      <c r="A1476" t="s">
        <v>102</v>
      </c>
      <c r="B1476" t="s">
        <v>21</v>
      </c>
      <c r="C1476" t="s">
        <v>35</v>
      </c>
      <c r="D1476" t="s">
        <v>34</v>
      </c>
      <c r="E1476" t="s">
        <v>97</v>
      </c>
      <c r="H1476">
        <v>163369</v>
      </c>
    </row>
    <row r="1477" spans="1:8" hidden="1" x14ac:dyDescent="0.35">
      <c r="A1477" t="s">
        <v>102</v>
      </c>
      <c r="B1477" t="s">
        <v>21</v>
      </c>
      <c r="C1477" t="s">
        <v>35</v>
      </c>
      <c r="D1477" t="s">
        <v>34</v>
      </c>
      <c r="E1477" t="s">
        <v>98</v>
      </c>
      <c r="H1477">
        <v>213230</v>
      </c>
    </row>
    <row r="1478" spans="1:8" hidden="1" x14ac:dyDescent="0.35">
      <c r="A1478" t="s">
        <v>102</v>
      </c>
      <c r="B1478" t="s">
        <v>21</v>
      </c>
      <c r="C1478" t="s">
        <v>99</v>
      </c>
      <c r="D1478" t="s">
        <v>32</v>
      </c>
      <c r="E1478" t="s">
        <v>95</v>
      </c>
      <c r="H1478">
        <v>103395</v>
      </c>
    </row>
    <row r="1479" spans="1:8" hidden="1" x14ac:dyDescent="0.35">
      <c r="A1479" t="s">
        <v>102</v>
      </c>
      <c r="B1479" t="s">
        <v>21</v>
      </c>
      <c r="C1479" t="s">
        <v>99</v>
      </c>
      <c r="D1479" t="s">
        <v>32</v>
      </c>
      <c r="E1479" t="s">
        <v>96</v>
      </c>
      <c r="H1479">
        <v>127630</v>
      </c>
    </row>
    <row r="1480" spans="1:8" hidden="1" x14ac:dyDescent="0.35">
      <c r="A1480" t="s">
        <v>102</v>
      </c>
      <c r="B1480" t="s">
        <v>21</v>
      </c>
      <c r="C1480" t="s">
        <v>99</v>
      </c>
      <c r="D1480" t="s">
        <v>32</v>
      </c>
      <c r="E1480" t="s">
        <v>97</v>
      </c>
      <c r="F1480">
        <v>7.9574460270920442</v>
      </c>
      <c r="G1480">
        <v>13</v>
      </c>
      <c r="H1480">
        <v>163369</v>
      </c>
    </row>
    <row r="1481" spans="1:8" hidden="1" x14ac:dyDescent="0.35">
      <c r="A1481" t="s">
        <v>102</v>
      </c>
      <c r="B1481" t="s">
        <v>21</v>
      </c>
      <c r="C1481" t="s">
        <v>99</v>
      </c>
      <c r="D1481" t="s">
        <v>32</v>
      </c>
      <c r="E1481" t="s">
        <v>98</v>
      </c>
      <c r="F1481">
        <v>5.6277259297472213</v>
      </c>
      <c r="G1481">
        <v>12</v>
      </c>
      <c r="H1481">
        <v>213230</v>
      </c>
    </row>
    <row r="1482" spans="1:8" hidden="1" x14ac:dyDescent="0.35">
      <c r="A1482" t="s">
        <v>102</v>
      </c>
      <c r="B1482" t="s">
        <v>21</v>
      </c>
      <c r="C1482" t="s">
        <v>99</v>
      </c>
      <c r="D1482" t="s">
        <v>33</v>
      </c>
      <c r="E1482" t="s">
        <v>95</v>
      </c>
      <c r="H1482">
        <v>103395</v>
      </c>
    </row>
    <row r="1483" spans="1:8" hidden="1" x14ac:dyDescent="0.35">
      <c r="A1483" t="s">
        <v>102</v>
      </c>
      <c r="B1483" t="s">
        <v>21</v>
      </c>
      <c r="C1483" t="s">
        <v>99</v>
      </c>
      <c r="D1483" t="s">
        <v>33</v>
      </c>
      <c r="E1483" t="s">
        <v>96</v>
      </c>
      <c r="H1483">
        <v>127630</v>
      </c>
    </row>
    <row r="1484" spans="1:8" hidden="1" x14ac:dyDescent="0.35">
      <c r="A1484" t="s">
        <v>102</v>
      </c>
      <c r="B1484" t="s">
        <v>21</v>
      </c>
      <c r="C1484" t="s">
        <v>99</v>
      </c>
      <c r="D1484" t="s">
        <v>33</v>
      </c>
      <c r="E1484" t="s">
        <v>97</v>
      </c>
      <c r="F1484">
        <v>7.3453347942388092</v>
      </c>
      <c r="G1484">
        <v>12</v>
      </c>
      <c r="H1484">
        <v>163369</v>
      </c>
    </row>
    <row r="1485" spans="1:8" hidden="1" x14ac:dyDescent="0.35">
      <c r="A1485" t="s">
        <v>102</v>
      </c>
      <c r="B1485" t="s">
        <v>21</v>
      </c>
      <c r="C1485" t="s">
        <v>99</v>
      </c>
      <c r="D1485" t="s">
        <v>33</v>
      </c>
      <c r="E1485" t="s">
        <v>98</v>
      </c>
      <c r="F1485">
        <v>5.1587487689349532</v>
      </c>
      <c r="G1485">
        <v>11</v>
      </c>
      <c r="H1485">
        <v>213230</v>
      </c>
    </row>
    <row r="1486" spans="1:8" hidden="1" x14ac:dyDescent="0.35">
      <c r="A1486" t="s">
        <v>102</v>
      </c>
      <c r="B1486" t="s">
        <v>21</v>
      </c>
      <c r="C1486" t="s">
        <v>99</v>
      </c>
      <c r="D1486" t="s">
        <v>34</v>
      </c>
      <c r="E1486" t="s">
        <v>95</v>
      </c>
      <c r="H1486">
        <v>103395</v>
      </c>
    </row>
    <row r="1487" spans="1:8" hidden="1" x14ac:dyDescent="0.35">
      <c r="A1487" t="s">
        <v>102</v>
      </c>
      <c r="B1487" t="s">
        <v>21</v>
      </c>
      <c r="C1487" t="s">
        <v>99</v>
      </c>
      <c r="D1487" t="s">
        <v>34</v>
      </c>
      <c r="E1487" t="s">
        <v>96</v>
      </c>
      <c r="H1487">
        <v>127630</v>
      </c>
    </row>
    <row r="1488" spans="1:8" hidden="1" x14ac:dyDescent="0.35">
      <c r="A1488" t="s">
        <v>102</v>
      </c>
      <c r="B1488" t="s">
        <v>21</v>
      </c>
      <c r="C1488" t="s">
        <v>99</v>
      </c>
      <c r="D1488" t="s">
        <v>34</v>
      </c>
      <c r="E1488" t="s">
        <v>97</v>
      </c>
      <c r="H1488">
        <v>163369</v>
      </c>
    </row>
    <row r="1489" spans="1:8" hidden="1" x14ac:dyDescent="0.35">
      <c r="A1489" t="s">
        <v>102</v>
      </c>
      <c r="B1489" t="s">
        <v>21</v>
      </c>
      <c r="C1489" t="s">
        <v>99</v>
      </c>
      <c r="D1489" t="s">
        <v>34</v>
      </c>
      <c r="E1489" t="s">
        <v>98</v>
      </c>
      <c r="H1489">
        <v>213230</v>
      </c>
    </row>
    <row r="1490" spans="1:8" hidden="1" x14ac:dyDescent="0.35">
      <c r="A1490" t="s">
        <v>102</v>
      </c>
      <c r="B1490" t="s">
        <v>22</v>
      </c>
      <c r="C1490" t="s">
        <v>32</v>
      </c>
      <c r="D1490" t="s">
        <v>32</v>
      </c>
      <c r="E1490" t="s">
        <v>95</v>
      </c>
      <c r="F1490">
        <v>41.071026378197907</v>
      </c>
      <c r="G1490">
        <v>31</v>
      </c>
      <c r="H1490">
        <v>75479</v>
      </c>
    </row>
    <row r="1491" spans="1:8" hidden="1" x14ac:dyDescent="0.35">
      <c r="A1491" t="s">
        <v>102</v>
      </c>
      <c r="B1491" t="s">
        <v>22</v>
      </c>
      <c r="C1491" t="s">
        <v>32</v>
      </c>
      <c r="D1491" t="s">
        <v>32</v>
      </c>
      <c r="E1491" t="s">
        <v>96</v>
      </c>
      <c r="F1491">
        <v>30.699610001250729</v>
      </c>
      <c r="G1491">
        <v>27</v>
      </c>
      <c r="H1491">
        <v>87949</v>
      </c>
    </row>
    <row r="1492" spans="1:8" hidden="1" x14ac:dyDescent="0.35">
      <c r="A1492" t="s">
        <v>102</v>
      </c>
      <c r="B1492" t="s">
        <v>22</v>
      </c>
      <c r="C1492" t="s">
        <v>32</v>
      </c>
      <c r="D1492" t="s">
        <v>32</v>
      </c>
      <c r="E1492" t="s">
        <v>97</v>
      </c>
      <c r="F1492">
        <v>37.202380952380949</v>
      </c>
      <c r="G1492">
        <v>41</v>
      </c>
      <c r="H1492">
        <v>110208</v>
      </c>
    </row>
    <row r="1493" spans="1:8" hidden="1" x14ac:dyDescent="0.35">
      <c r="A1493" t="s">
        <v>102</v>
      </c>
      <c r="B1493" t="s">
        <v>22</v>
      </c>
      <c r="C1493" t="s">
        <v>32</v>
      </c>
      <c r="D1493" t="s">
        <v>32</v>
      </c>
      <c r="E1493" t="s">
        <v>98</v>
      </c>
      <c r="F1493">
        <v>25.112156319779562</v>
      </c>
      <c r="G1493">
        <v>37</v>
      </c>
      <c r="H1493">
        <v>147339</v>
      </c>
    </row>
    <row r="1494" spans="1:8" hidden="1" x14ac:dyDescent="0.35">
      <c r="A1494" t="s">
        <v>102</v>
      </c>
      <c r="B1494" t="s">
        <v>22</v>
      </c>
      <c r="C1494" t="s">
        <v>32</v>
      </c>
      <c r="D1494" t="s">
        <v>33</v>
      </c>
      <c r="E1494" t="s">
        <v>95</v>
      </c>
      <c r="F1494">
        <v>38.421282740894817</v>
      </c>
      <c r="G1494">
        <v>29</v>
      </c>
      <c r="H1494">
        <v>75479</v>
      </c>
    </row>
    <row r="1495" spans="1:8" hidden="1" x14ac:dyDescent="0.35">
      <c r="A1495" t="s">
        <v>102</v>
      </c>
      <c r="B1495" t="s">
        <v>22</v>
      </c>
      <c r="C1495" t="s">
        <v>32</v>
      </c>
      <c r="D1495" t="s">
        <v>33</v>
      </c>
      <c r="E1495" t="s">
        <v>96</v>
      </c>
      <c r="F1495">
        <v>28.425564815972891</v>
      </c>
      <c r="G1495">
        <v>25</v>
      </c>
      <c r="H1495">
        <v>87949</v>
      </c>
    </row>
    <row r="1496" spans="1:8" hidden="1" x14ac:dyDescent="0.35">
      <c r="A1496" t="s">
        <v>102</v>
      </c>
      <c r="B1496" t="s">
        <v>22</v>
      </c>
      <c r="C1496" t="s">
        <v>32</v>
      </c>
      <c r="D1496" t="s">
        <v>33</v>
      </c>
      <c r="E1496" t="s">
        <v>97</v>
      </c>
      <c r="F1496">
        <v>35.387630662020911</v>
      </c>
      <c r="G1496">
        <v>39</v>
      </c>
      <c r="H1496">
        <v>110208</v>
      </c>
    </row>
    <row r="1497" spans="1:8" hidden="1" x14ac:dyDescent="0.35">
      <c r="A1497" t="s">
        <v>102</v>
      </c>
      <c r="B1497" t="s">
        <v>22</v>
      </c>
      <c r="C1497" t="s">
        <v>32</v>
      </c>
      <c r="D1497" t="s">
        <v>33</v>
      </c>
      <c r="E1497" t="s">
        <v>98</v>
      </c>
      <c r="F1497">
        <v>22.397328609533119</v>
      </c>
      <c r="G1497">
        <v>33</v>
      </c>
      <c r="H1497">
        <v>147339</v>
      </c>
    </row>
    <row r="1498" spans="1:8" hidden="1" x14ac:dyDescent="0.35">
      <c r="A1498" t="s">
        <v>102</v>
      </c>
      <c r="B1498" t="s">
        <v>22</v>
      </c>
      <c r="C1498" t="s">
        <v>32</v>
      </c>
      <c r="D1498" t="s">
        <v>34</v>
      </c>
      <c r="E1498" t="s">
        <v>95</v>
      </c>
      <c r="H1498">
        <v>75479</v>
      </c>
    </row>
    <row r="1499" spans="1:8" hidden="1" x14ac:dyDescent="0.35">
      <c r="A1499" t="s">
        <v>102</v>
      </c>
      <c r="B1499" t="s">
        <v>22</v>
      </c>
      <c r="C1499" t="s">
        <v>32</v>
      </c>
      <c r="D1499" t="s">
        <v>34</v>
      </c>
      <c r="E1499" t="s">
        <v>96</v>
      </c>
      <c r="H1499">
        <v>87949</v>
      </c>
    </row>
    <row r="1500" spans="1:8" hidden="1" x14ac:dyDescent="0.35">
      <c r="A1500" t="s">
        <v>102</v>
      </c>
      <c r="B1500" t="s">
        <v>22</v>
      </c>
      <c r="C1500" t="s">
        <v>32</v>
      </c>
      <c r="D1500" t="s">
        <v>34</v>
      </c>
      <c r="E1500" t="s">
        <v>97</v>
      </c>
      <c r="H1500">
        <v>110208</v>
      </c>
    </row>
    <row r="1501" spans="1:8" hidden="1" x14ac:dyDescent="0.35">
      <c r="A1501" t="s">
        <v>102</v>
      </c>
      <c r="B1501" t="s">
        <v>22</v>
      </c>
      <c r="C1501" t="s">
        <v>32</v>
      </c>
      <c r="D1501" t="s">
        <v>34</v>
      </c>
      <c r="E1501" t="s">
        <v>98</v>
      </c>
      <c r="F1501" t="s">
        <v>58</v>
      </c>
      <c r="H1501">
        <v>147339</v>
      </c>
    </row>
    <row r="1502" spans="1:8" hidden="1" x14ac:dyDescent="0.35">
      <c r="A1502" t="s">
        <v>102</v>
      </c>
      <c r="B1502" t="s">
        <v>22</v>
      </c>
      <c r="C1502" t="s">
        <v>36</v>
      </c>
      <c r="D1502" t="s">
        <v>32</v>
      </c>
      <c r="E1502" t="s">
        <v>95</v>
      </c>
      <c r="H1502">
        <v>75479</v>
      </c>
    </row>
    <row r="1503" spans="1:8" hidden="1" x14ac:dyDescent="0.35">
      <c r="A1503" t="s">
        <v>102</v>
      </c>
      <c r="B1503" t="s">
        <v>22</v>
      </c>
      <c r="C1503" t="s">
        <v>36</v>
      </c>
      <c r="D1503" t="s">
        <v>32</v>
      </c>
      <c r="E1503" t="s">
        <v>96</v>
      </c>
      <c r="H1503">
        <v>87949</v>
      </c>
    </row>
    <row r="1504" spans="1:8" hidden="1" x14ac:dyDescent="0.35">
      <c r="A1504" t="s">
        <v>102</v>
      </c>
      <c r="B1504" t="s">
        <v>22</v>
      </c>
      <c r="C1504" t="s">
        <v>36</v>
      </c>
      <c r="D1504" t="s">
        <v>32</v>
      </c>
      <c r="E1504" t="s">
        <v>97</v>
      </c>
      <c r="F1504">
        <v>9.0737514518002325</v>
      </c>
      <c r="G1504">
        <v>10</v>
      </c>
      <c r="H1504">
        <v>110208</v>
      </c>
    </row>
    <row r="1505" spans="1:8" hidden="1" x14ac:dyDescent="0.35">
      <c r="A1505" t="s">
        <v>102</v>
      </c>
      <c r="B1505" t="s">
        <v>22</v>
      </c>
      <c r="C1505" t="s">
        <v>36</v>
      </c>
      <c r="D1505" t="s">
        <v>32</v>
      </c>
      <c r="E1505" t="s">
        <v>98</v>
      </c>
      <c r="F1505" t="s">
        <v>58</v>
      </c>
      <c r="H1505">
        <v>147339</v>
      </c>
    </row>
    <row r="1506" spans="1:8" hidden="1" x14ac:dyDescent="0.35">
      <c r="A1506" t="s">
        <v>102</v>
      </c>
      <c r="B1506" t="s">
        <v>22</v>
      </c>
      <c r="C1506" t="s">
        <v>36</v>
      </c>
      <c r="D1506" t="s">
        <v>33</v>
      </c>
      <c r="E1506" t="s">
        <v>95</v>
      </c>
      <c r="H1506">
        <v>75479</v>
      </c>
    </row>
    <row r="1507" spans="1:8" hidden="1" x14ac:dyDescent="0.35">
      <c r="A1507" t="s">
        <v>102</v>
      </c>
      <c r="B1507" t="s">
        <v>22</v>
      </c>
      <c r="C1507" t="s">
        <v>36</v>
      </c>
      <c r="D1507" t="s">
        <v>33</v>
      </c>
      <c r="E1507" t="s">
        <v>96</v>
      </c>
      <c r="H1507">
        <v>87949</v>
      </c>
    </row>
    <row r="1508" spans="1:8" hidden="1" x14ac:dyDescent="0.35">
      <c r="A1508" t="s">
        <v>102</v>
      </c>
      <c r="B1508" t="s">
        <v>22</v>
      </c>
      <c r="C1508" t="s">
        <v>36</v>
      </c>
      <c r="D1508" t="s">
        <v>33</v>
      </c>
      <c r="E1508" t="s">
        <v>97</v>
      </c>
      <c r="F1508">
        <v>9.0737514518002325</v>
      </c>
      <c r="G1508">
        <v>10</v>
      </c>
      <c r="H1508">
        <v>110208</v>
      </c>
    </row>
    <row r="1509" spans="1:8" hidden="1" x14ac:dyDescent="0.35">
      <c r="A1509" t="s">
        <v>102</v>
      </c>
      <c r="B1509" t="s">
        <v>22</v>
      </c>
      <c r="C1509" t="s">
        <v>36</v>
      </c>
      <c r="D1509" t="s">
        <v>33</v>
      </c>
      <c r="E1509" t="s">
        <v>98</v>
      </c>
      <c r="F1509" t="s">
        <v>58</v>
      </c>
      <c r="H1509">
        <v>147339</v>
      </c>
    </row>
    <row r="1510" spans="1:8" hidden="1" x14ac:dyDescent="0.35">
      <c r="A1510" t="s">
        <v>102</v>
      </c>
      <c r="B1510" t="s">
        <v>22</v>
      </c>
      <c r="C1510" t="s">
        <v>36</v>
      </c>
      <c r="D1510" t="s">
        <v>34</v>
      </c>
      <c r="E1510" t="s">
        <v>95</v>
      </c>
      <c r="H1510">
        <v>75479</v>
      </c>
    </row>
    <row r="1511" spans="1:8" hidden="1" x14ac:dyDescent="0.35">
      <c r="A1511" t="s">
        <v>102</v>
      </c>
      <c r="B1511" t="s">
        <v>22</v>
      </c>
      <c r="C1511" t="s">
        <v>36</v>
      </c>
      <c r="D1511" t="s">
        <v>34</v>
      </c>
      <c r="E1511" t="s">
        <v>96</v>
      </c>
      <c r="H1511">
        <v>87949</v>
      </c>
    </row>
    <row r="1512" spans="1:8" hidden="1" x14ac:dyDescent="0.35">
      <c r="A1512" t="s">
        <v>102</v>
      </c>
      <c r="B1512" t="s">
        <v>22</v>
      </c>
      <c r="C1512" t="s">
        <v>36</v>
      </c>
      <c r="D1512" t="s">
        <v>34</v>
      </c>
      <c r="E1512" t="s">
        <v>97</v>
      </c>
      <c r="H1512">
        <v>110208</v>
      </c>
    </row>
    <row r="1513" spans="1:8" hidden="1" x14ac:dyDescent="0.35">
      <c r="A1513" t="s">
        <v>102</v>
      </c>
      <c r="B1513" t="s">
        <v>22</v>
      </c>
      <c r="C1513" t="s">
        <v>36</v>
      </c>
      <c r="D1513" t="s">
        <v>34</v>
      </c>
      <c r="E1513" t="s">
        <v>98</v>
      </c>
      <c r="H1513">
        <v>147339</v>
      </c>
    </row>
    <row r="1514" spans="1:8" hidden="1" x14ac:dyDescent="0.35">
      <c r="A1514" t="s">
        <v>102</v>
      </c>
      <c r="B1514" t="s">
        <v>22</v>
      </c>
      <c r="C1514" t="s">
        <v>35</v>
      </c>
      <c r="D1514" t="s">
        <v>32</v>
      </c>
      <c r="E1514" t="s">
        <v>95</v>
      </c>
      <c r="F1514">
        <v>33.121795466288638</v>
      </c>
      <c r="G1514">
        <v>25</v>
      </c>
      <c r="H1514">
        <v>75479</v>
      </c>
    </row>
    <row r="1515" spans="1:8" hidden="1" x14ac:dyDescent="0.35">
      <c r="A1515" t="s">
        <v>102</v>
      </c>
      <c r="B1515" t="s">
        <v>22</v>
      </c>
      <c r="C1515" t="s">
        <v>35</v>
      </c>
      <c r="D1515" t="s">
        <v>32</v>
      </c>
      <c r="E1515" t="s">
        <v>96</v>
      </c>
      <c r="F1515">
        <v>14.781293704305901</v>
      </c>
      <c r="G1515">
        <v>13</v>
      </c>
      <c r="H1515">
        <v>87949</v>
      </c>
    </row>
    <row r="1516" spans="1:8" hidden="1" x14ac:dyDescent="0.35">
      <c r="A1516" t="s">
        <v>102</v>
      </c>
      <c r="B1516" t="s">
        <v>22</v>
      </c>
      <c r="C1516" t="s">
        <v>35</v>
      </c>
      <c r="D1516" t="s">
        <v>32</v>
      </c>
      <c r="E1516" t="s">
        <v>97</v>
      </c>
      <c r="F1516">
        <v>19.054878048780491</v>
      </c>
      <c r="G1516">
        <v>21</v>
      </c>
      <c r="H1516">
        <v>110208</v>
      </c>
    </row>
    <row r="1517" spans="1:8" hidden="1" x14ac:dyDescent="0.35">
      <c r="A1517" t="s">
        <v>102</v>
      </c>
      <c r="B1517" t="s">
        <v>22</v>
      </c>
      <c r="C1517" t="s">
        <v>35</v>
      </c>
      <c r="D1517" t="s">
        <v>32</v>
      </c>
      <c r="E1517" t="s">
        <v>98</v>
      </c>
      <c r="F1517">
        <v>12.89543162367058</v>
      </c>
      <c r="G1517">
        <v>19</v>
      </c>
      <c r="H1517">
        <v>147339</v>
      </c>
    </row>
    <row r="1518" spans="1:8" hidden="1" x14ac:dyDescent="0.35">
      <c r="A1518" t="s">
        <v>102</v>
      </c>
      <c r="B1518" t="s">
        <v>22</v>
      </c>
      <c r="C1518" t="s">
        <v>35</v>
      </c>
      <c r="D1518" t="s">
        <v>33</v>
      </c>
      <c r="E1518" t="s">
        <v>95</v>
      </c>
      <c r="F1518">
        <v>31.79692364763709</v>
      </c>
      <c r="G1518">
        <v>24</v>
      </c>
      <c r="H1518">
        <v>75479</v>
      </c>
    </row>
    <row r="1519" spans="1:8" hidden="1" x14ac:dyDescent="0.35">
      <c r="A1519" t="s">
        <v>102</v>
      </c>
      <c r="B1519" t="s">
        <v>22</v>
      </c>
      <c r="C1519" t="s">
        <v>35</v>
      </c>
      <c r="D1519" t="s">
        <v>33</v>
      </c>
      <c r="E1519" t="s">
        <v>96</v>
      </c>
      <c r="F1519">
        <v>12.507248519028071</v>
      </c>
      <c r="G1519">
        <v>11</v>
      </c>
      <c r="H1519">
        <v>87949</v>
      </c>
    </row>
    <row r="1520" spans="1:8" hidden="1" x14ac:dyDescent="0.35">
      <c r="A1520" t="s">
        <v>102</v>
      </c>
      <c r="B1520" t="s">
        <v>22</v>
      </c>
      <c r="C1520" t="s">
        <v>35</v>
      </c>
      <c r="D1520" t="s">
        <v>33</v>
      </c>
      <c r="E1520" t="s">
        <v>97</v>
      </c>
      <c r="F1520">
        <v>18.147502903600468</v>
      </c>
      <c r="G1520">
        <v>20</v>
      </c>
      <c r="H1520">
        <v>110208</v>
      </c>
    </row>
    <row r="1521" spans="1:8" hidden="1" x14ac:dyDescent="0.35">
      <c r="A1521" t="s">
        <v>102</v>
      </c>
      <c r="B1521" t="s">
        <v>22</v>
      </c>
      <c r="C1521" t="s">
        <v>35</v>
      </c>
      <c r="D1521" t="s">
        <v>33</v>
      </c>
      <c r="E1521" t="s">
        <v>98</v>
      </c>
      <c r="F1521">
        <v>10.85931084098576</v>
      </c>
      <c r="G1521">
        <v>16</v>
      </c>
      <c r="H1521">
        <v>147339</v>
      </c>
    </row>
    <row r="1522" spans="1:8" hidden="1" x14ac:dyDescent="0.35">
      <c r="A1522" t="s">
        <v>102</v>
      </c>
      <c r="B1522" t="s">
        <v>22</v>
      </c>
      <c r="C1522" t="s">
        <v>35</v>
      </c>
      <c r="D1522" t="s">
        <v>34</v>
      </c>
      <c r="E1522" t="s">
        <v>95</v>
      </c>
      <c r="H1522">
        <v>75479</v>
      </c>
    </row>
    <row r="1523" spans="1:8" hidden="1" x14ac:dyDescent="0.35">
      <c r="A1523" t="s">
        <v>102</v>
      </c>
      <c r="B1523" t="s">
        <v>22</v>
      </c>
      <c r="C1523" t="s">
        <v>35</v>
      </c>
      <c r="D1523" t="s">
        <v>34</v>
      </c>
      <c r="E1523" t="s">
        <v>96</v>
      </c>
      <c r="H1523">
        <v>87949</v>
      </c>
    </row>
    <row r="1524" spans="1:8" hidden="1" x14ac:dyDescent="0.35">
      <c r="A1524" t="s">
        <v>102</v>
      </c>
      <c r="B1524" t="s">
        <v>22</v>
      </c>
      <c r="C1524" t="s">
        <v>35</v>
      </c>
      <c r="D1524" t="s">
        <v>34</v>
      </c>
      <c r="E1524" t="s">
        <v>97</v>
      </c>
      <c r="H1524">
        <v>110208</v>
      </c>
    </row>
    <row r="1525" spans="1:8" hidden="1" x14ac:dyDescent="0.35">
      <c r="A1525" t="s">
        <v>102</v>
      </c>
      <c r="B1525" t="s">
        <v>22</v>
      </c>
      <c r="C1525" t="s">
        <v>35</v>
      </c>
      <c r="D1525" t="s">
        <v>34</v>
      </c>
      <c r="E1525" t="s">
        <v>98</v>
      </c>
      <c r="H1525">
        <v>147339</v>
      </c>
    </row>
    <row r="1526" spans="1:8" hidden="1" x14ac:dyDescent="0.35">
      <c r="A1526" t="s">
        <v>102</v>
      </c>
      <c r="B1526" t="s">
        <v>22</v>
      </c>
      <c r="C1526" t="s">
        <v>99</v>
      </c>
      <c r="D1526" t="s">
        <v>32</v>
      </c>
      <c r="E1526" t="s">
        <v>95</v>
      </c>
      <c r="H1526">
        <v>75479</v>
      </c>
    </row>
    <row r="1527" spans="1:8" hidden="1" x14ac:dyDescent="0.35">
      <c r="A1527" t="s">
        <v>102</v>
      </c>
      <c r="B1527" t="s">
        <v>22</v>
      </c>
      <c r="C1527" t="s">
        <v>99</v>
      </c>
      <c r="D1527" t="s">
        <v>32</v>
      </c>
      <c r="E1527" t="s">
        <v>96</v>
      </c>
      <c r="H1527">
        <v>87949</v>
      </c>
    </row>
    <row r="1528" spans="1:8" hidden="1" x14ac:dyDescent="0.35">
      <c r="A1528" t="s">
        <v>102</v>
      </c>
      <c r="B1528" t="s">
        <v>22</v>
      </c>
      <c r="C1528" t="s">
        <v>99</v>
      </c>
      <c r="D1528" t="s">
        <v>32</v>
      </c>
      <c r="E1528" t="s">
        <v>97</v>
      </c>
      <c r="F1528">
        <v>9.0737514518002325</v>
      </c>
      <c r="G1528">
        <v>10</v>
      </c>
      <c r="H1528">
        <v>110208</v>
      </c>
    </row>
    <row r="1529" spans="1:8" hidden="1" x14ac:dyDescent="0.35">
      <c r="A1529" t="s">
        <v>102</v>
      </c>
      <c r="B1529" t="s">
        <v>22</v>
      </c>
      <c r="C1529" t="s">
        <v>99</v>
      </c>
      <c r="D1529" t="s">
        <v>32</v>
      </c>
      <c r="E1529" t="s">
        <v>98</v>
      </c>
      <c r="F1529">
        <v>8.8231900583009253</v>
      </c>
      <c r="G1529">
        <v>13</v>
      </c>
      <c r="H1529">
        <v>147339</v>
      </c>
    </row>
    <row r="1530" spans="1:8" hidden="1" x14ac:dyDescent="0.35">
      <c r="A1530" t="s">
        <v>102</v>
      </c>
      <c r="B1530" t="s">
        <v>22</v>
      </c>
      <c r="C1530" t="s">
        <v>99</v>
      </c>
      <c r="D1530" t="s">
        <v>33</v>
      </c>
      <c r="E1530" t="s">
        <v>95</v>
      </c>
      <c r="H1530">
        <v>75479</v>
      </c>
    </row>
    <row r="1531" spans="1:8" hidden="1" x14ac:dyDescent="0.35">
      <c r="A1531" t="s">
        <v>102</v>
      </c>
      <c r="B1531" t="s">
        <v>22</v>
      </c>
      <c r="C1531" t="s">
        <v>99</v>
      </c>
      <c r="D1531" t="s">
        <v>33</v>
      </c>
      <c r="E1531" t="s">
        <v>96</v>
      </c>
      <c r="H1531">
        <v>87949</v>
      </c>
    </row>
    <row r="1532" spans="1:8" hidden="1" x14ac:dyDescent="0.35">
      <c r="A1532" t="s">
        <v>102</v>
      </c>
      <c r="B1532" t="s">
        <v>22</v>
      </c>
      <c r="C1532" t="s">
        <v>99</v>
      </c>
      <c r="D1532" t="s">
        <v>33</v>
      </c>
      <c r="E1532" t="s">
        <v>97</v>
      </c>
      <c r="H1532">
        <v>110208</v>
      </c>
    </row>
    <row r="1533" spans="1:8" hidden="1" x14ac:dyDescent="0.35">
      <c r="A1533" t="s">
        <v>102</v>
      </c>
      <c r="B1533" t="s">
        <v>22</v>
      </c>
      <c r="C1533" t="s">
        <v>99</v>
      </c>
      <c r="D1533" t="s">
        <v>33</v>
      </c>
      <c r="E1533" t="s">
        <v>98</v>
      </c>
      <c r="F1533">
        <v>8.1444831307393155</v>
      </c>
      <c r="G1533">
        <v>12</v>
      </c>
      <c r="H1533">
        <v>147339</v>
      </c>
    </row>
    <row r="1534" spans="1:8" hidden="1" x14ac:dyDescent="0.35">
      <c r="A1534" t="s">
        <v>102</v>
      </c>
      <c r="B1534" t="s">
        <v>22</v>
      </c>
      <c r="C1534" t="s">
        <v>99</v>
      </c>
      <c r="D1534" t="s">
        <v>34</v>
      </c>
      <c r="E1534" t="s">
        <v>95</v>
      </c>
      <c r="H1534">
        <v>75479</v>
      </c>
    </row>
    <row r="1535" spans="1:8" hidden="1" x14ac:dyDescent="0.35">
      <c r="A1535" t="s">
        <v>102</v>
      </c>
      <c r="B1535" t="s">
        <v>22</v>
      </c>
      <c r="C1535" t="s">
        <v>99</v>
      </c>
      <c r="D1535" t="s">
        <v>34</v>
      </c>
      <c r="E1535" t="s">
        <v>96</v>
      </c>
      <c r="H1535">
        <v>87949</v>
      </c>
    </row>
    <row r="1536" spans="1:8" hidden="1" x14ac:dyDescent="0.35">
      <c r="A1536" t="s">
        <v>102</v>
      </c>
      <c r="B1536" t="s">
        <v>22</v>
      </c>
      <c r="C1536" t="s">
        <v>99</v>
      </c>
      <c r="D1536" t="s">
        <v>34</v>
      </c>
      <c r="E1536" t="s">
        <v>97</v>
      </c>
      <c r="H1536">
        <v>110208</v>
      </c>
    </row>
    <row r="1537" spans="1:8" hidden="1" x14ac:dyDescent="0.35">
      <c r="A1537" t="s">
        <v>102</v>
      </c>
      <c r="B1537" t="s">
        <v>22</v>
      </c>
      <c r="C1537" t="s">
        <v>99</v>
      </c>
      <c r="D1537" t="s">
        <v>34</v>
      </c>
      <c r="E1537" t="s">
        <v>98</v>
      </c>
      <c r="H1537">
        <v>147339</v>
      </c>
    </row>
    <row r="1538" spans="1:8" hidden="1" x14ac:dyDescent="0.35">
      <c r="A1538" t="s">
        <v>102</v>
      </c>
      <c r="B1538" t="s">
        <v>23</v>
      </c>
      <c r="C1538" t="s">
        <v>32</v>
      </c>
      <c r="D1538" t="s">
        <v>32</v>
      </c>
      <c r="E1538" t="s">
        <v>95</v>
      </c>
      <c r="F1538">
        <v>65.2954619653934</v>
      </c>
      <c r="G1538">
        <v>34</v>
      </c>
      <c r="H1538">
        <v>52071</v>
      </c>
    </row>
    <row r="1539" spans="1:8" hidden="1" x14ac:dyDescent="0.35">
      <c r="A1539" t="s">
        <v>102</v>
      </c>
      <c r="B1539" t="s">
        <v>23</v>
      </c>
      <c r="C1539" t="s">
        <v>32</v>
      </c>
      <c r="D1539" t="s">
        <v>32</v>
      </c>
      <c r="E1539" t="s">
        <v>96</v>
      </c>
      <c r="F1539">
        <v>46.879185641575141</v>
      </c>
      <c r="G1539">
        <v>28</v>
      </c>
      <c r="H1539">
        <v>59728</v>
      </c>
    </row>
    <row r="1540" spans="1:8" hidden="1" x14ac:dyDescent="0.35">
      <c r="A1540" t="s">
        <v>102</v>
      </c>
      <c r="B1540" t="s">
        <v>23</v>
      </c>
      <c r="C1540" t="s">
        <v>32</v>
      </c>
      <c r="D1540" t="s">
        <v>32</v>
      </c>
      <c r="E1540" t="s">
        <v>97</v>
      </c>
      <c r="F1540">
        <v>45.809156278630716</v>
      </c>
      <c r="G1540">
        <v>33</v>
      </c>
      <c r="H1540">
        <v>72038</v>
      </c>
    </row>
    <row r="1541" spans="1:8" hidden="1" x14ac:dyDescent="0.35">
      <c r="A1541" t="s">
        <v>102</v>
      </c>
      <c r="B1541" t="s">
        <v>23</v>
      </c>
      <c r="C1541" t="s">
        <v>32</v>
      </c>
      <c r="D1541" t="s">
        <v>32</v>
      </c>
      <c r="E1541" t="s">
        <v>98</v>
      </c>
      <c r="F1541">
        <v>29.380594117585339</v>
      </c>
      <c r="G1541">
        <v>28</v>
      </c>
      <c r="H1541">
        <v>95301</v>
      </c>
    </row>
    <row r="1542" spans="1:8" hidden="1" x14ac:dyDescent="0.35">
      <c r="A1542" t="s">
        <v>102</v>
      </c>
      <c r="B1542" t="s">
        <v>23</v>
      </c>
      <c r="C1542" t="s">
        <v>32</v>
      </c>
      <c r="D1542" t="s">
        <v>33</v>
      </c>
      <c r="E1542" t="s">
        <v>95</v>
      </c>
      <c r="F1542">
        <v>59.534097674329267</v>
      </c>
      <c r="G1542">
        <v>31</v>
      </c>
      <c r="H1542">
        <v>52071</v>
      </c>
    </row>
    <row r="1543" spans="1:8" hidden="1" x14ac:dyDescent="0.35">
      <c r="A1543" t="s">
        <v>102</v>
      </c>
      <c r="B1543" t="s">
        <v>23</v>
      </c>
      <c r="C1543" t="s">
        <v>32</v>
      </c>
      <c r="D1543" t="s">
        <v>33</v>
      </c>
      <c r="E1543" t="s">
        <v>96</v>
      </c>
      <c r="F1543">
        <v>41.856415751406367</v>
      </c>
      <c r="G1543">
        <v>25</v>
      </c>
      <c r="H1543">
        <v>59728</v>
      </c>
    </row>
    <row r="1544" spans="1:8" hidden="1" x14ac:dyDescent="0.35">
      <c r="A1544" t="s">
        <v>102</v>
      </c>
      <c r="B1544" t="s">
        <v>23</v>
      </c>
      <c r="C1544" t="s">
        <v>32</v>
      </c>
      <c r="D1544" t="s">
        <v>33</v>
      </c>
      <c r="E1544" t="s">
        <v>97</v>
      </c>
      <c r="F1544">
        <v>43.032843776895533</v>
      </c>
      <c r="G1544">
        <v>31</v>
      </c>
      <c r="H1544">
        <v>72038</v>
      </c>
    </row>
    <row r="1545" spans="1:8" hidden="1" x14ac:dyDescent="0.35">
      <c r="A1545" t="s">
        <v>102</v>
      </c>
      <c r="B1545" t="s">
        <v>23</v>
      </c>
      <c r="C1545" t="s">
        <v>32</v>
      </c>
      <c r="D1545" t="s">
        <v>33</v>
      </c>
      <c r="E1545" t="s">
        <v>98</v>
      </c>
      <c r="F1545">
        <v>24.13405945373081</v>
      </c>
      <c r="G1545">
        <v>23</v>
      </c>
      <c r="H1545">
        <v>95301</v>
      </c>
    </row>
    <row r="1546" spans="1:8" hidden="1" x14ac:dyDescent="0.35">
      <c r="A1546" t="s">
        <v>102</v>
      </c>
      <c r="B1546" t="s">
        <v>23</v>
      </c>
      <c r="C1546" t="s">
        <v>32</v>
      </c>
      <c r="D1546" t="s">
        <v>34</v>
      </c>
      <c r="E1546" t="s">
        <v>95</v>
      </c>
      <c r="H1546">
        <v>52071</v>
      </c>
    </row>
    <row r="1547" spans="1:8" hidden="1" x14ac:dyDescent="0.35">
      <c r="A1547" t="s">
        <v>102</v>
      </c>
      <c r="B1547" t="s">
        <v>23</v>
      </c>
      <c r="C1547" t="s">
        <v>32</v>
      </c>
      <c r="D1547" t="s">
        <v>34</v>
      </c>
      <c r="E1547" t="s">
        <v>96</v>
      </c>
      <c r="H1547">
        <v>59728</v>
      </c>
    </row>
    <row r="1548" spans="1:8" hidden="1" x14ac:dyDescent="0.35">
      <c r="A1548" t="s">
        <v>102</v>
      </c>
      <c r="B1548" t="s">
        <v>23</v>
      </c>
      <c r="C1548" t="s">
        <v>32</v>
      </c>
      <c r="D1548" t="s">
        <v>34</v>
      </c>
      <c r="E1548" t="s">
        <v>97</v>
      </c>
      <c r="H1548">
        <v>72038</v>
      </c>
    </row>
    <row r="1549" spans="1:8" hidden="1" x14ac:dyDescent="0.35">
      <c r="A1549" t="s">
        <v>102</v>
      </c>
      <c r="B1549" t="s">
        <v>23</v>
      </c>
      <c r="C1549" t="s">
        <v>32</v>
      </c>
      <c r="D1549" t="s">
        <v>34</v>
      </c>
      <c r="E1549" t="s">
        <v>98</v>
      </c>
      <c r="F1549" t="s">
        <v>58</v>
      </c>
      <c r="H1549">
        <v>95301</v>
      </c>
    </row>
    <row r="1550" spans="1:8" hidden="1" x14ac:dyDescent="0.35">
      <c r="A1550" t="s">
        <v>102</v>
      </c>
      <c r="B1550" t="s">
        <v>23</v>
      </c>
      <c r="C1550" t="s">
        <v>36</v>
      </c>
      <c r="D1550" t="s">
        <v>32</v>
      </c>
      <c r="E1550" t="s">
        <v>95</v>
      </c>
      <c r="H1550">
        <v>52071</v>
      </c>
    </row>
    <row r="1551" spans="1:8" hidden="1" x14ac:dyDescent="0.35">
      <c r="A1551" t="s">
        <v>102</v>
      </c>
      <c r="B1551" t="s">
        <v>23</v>
      </c>
      <c r="C1551" t="s">
        <v>36</v>
      </c>
      <c r="D1551" t="s">
        <v>32</v>
      </c>
      <c r="E1551" t="s">
        <v>96</v>
      </c>
      <c r="H1551">
        <v>59728</v>
      </c>
    </row>
    <row r="1552" spans="1:8" hidden="1" x14ac:dyDescent="0.35">
      <c r="A1552" t="s">
        <v>102</v>
      </c>
      <c r="B1552" t="s">
        <v>23</v>
      </c>
      <c r="C1552" t="s">
        <v>36</v>
      </c>
      <c r="D1552" t="s">
        <v>32</v>
      </c>
      <c r="E1552" t="s">
        <v>97</v>
      </c>
      <c r="H1552">
        <v>72038</v>
      </c>
    </row>
    <row r="1553" spans="1:8" hidden="1" x14ac:dyDescent="0.35">
      <c r="A1553" t="s">
        <v>102</v>
      </c>
      <c r="B1553" t="s">
        <v>23</v>
      </c>
      <c r="C1553" t="s">
        <v>36</v>
      </c>
      <c r="D1553" t="s">
        <v>32</v>
      </c>
      <c r="E1553" t="s">
        <v>98</v>
      </c>
      <c r="F1553" t="s">
        <v>58</v>
      </c>
      <c r="H1553">
        <v>95301</v>
      </c>
    </row>
    <row r="1554" spans="1:8" hidden="1" x14ac:dyDescent="0.35">
      <c r="A1554" t="s">
        <v>102</v>
      </c>
      <c r="B1554" t="s">
        <v>23</v>
      </c>
      <c r="C1554" t="s">
        <v>36</v>
      </c>
      <c r="D1554" t="s">
        <v>33</v>
      </c>
      <c r="E1554" t="s">
        <v>95</v>
      </c>
      <c r="H1554">
        <v>52071</v>
      </c>
    </row>
    <row r="1555" spans="1:8" hidden="1" x14ac:dyDescent="0.35">
      <c r="A1555" t="s">
        <v>102</v>
      </c>
      <c r="B1555" t="s">
        <v>23</v>
      </c>
      <c r="C1555" t="s">
        <v>36</v>
      </c>
      <c r="D1555" t="s">
        <v>33</v>
      </c>
      <c r="E1555" t="s">
        <v>96</v>
      </c>
      <c r="H1555">
        <v>59728</v>
      </c>
    </row>
    <row r="1556" spans="1:8" hidden="1" x14ac:dyDescent="0.35">
      <c r="A1556" t="s">
        <v>102</v>
      </c>
      <c r="B1556" t="s">
        <v>23</v>
      </c>
      <c r="C1556" t="s">
        <v>36</v>
      </c>
      <c r="D1556" t="s">
        <v>33</v>
      </c>
      <c r="E1556" t="s">
        <v>97</v>
      </c>
      <c r="H1556">
        <v>72038</v>
      </c>
    </row>
    <row r="1557" spans="1:8" hidden="1" x14ac:dyDescent="0.35">
      <c r="A1557" t="s">
        <v>102</v>
      </c>
      <c r="B1557" t="s">
        <v>23</v>
      </c>
      <c r="C1557" t="s">
        <v>36</v>
      </c>
      <c r="D1557" t="s">
        <v>33</v>
      </c>
      <c r="E1557" t="s">
        <v>98</v>
      </c>
      <c r="F1557" t="s">
        <v>58</v>
      </c>
      <c r="H1557">
        <v>95301</v>
      </c>
    </row>
    <row r="1558" spans="1:8" hidden="1" x14ac:dyDescent="0.35">
      <c r="A1558" t="s">
        <v>102</v>
      </c>
      <c r="B1558" t="s">
        <v>23</v>
      </c>
      <c r="C1558" t="s">
        <v>36</v>
      </c>
      <c r="D1558" t="s">
        <v>34</v>
      </c>
      <c r="E1558" t="s">
        <v>95</v>
      </c>
      <c r="H1558">
        <v>52071</v>
      </c>
    </row>
    <row r="1559" spans="1:8" hidden="1" x14ac:dyDescent="0.35">
      <c r="A1559" t="s">
        <v>102</v>
      </c>
      <c r="B1559" t="s">
        <v>23</v>
      </c>
      <c r="C1559" t="s">
        <v>36</v>
      </c>
      <c r="D1559" t="s">
        <v>34</v>
      </c>
      <c r="E1559" t="s">
        <v>96</v>
      </c>
      <c r="H1559">
        <v>59728</v>
      </c>
    </row>
    <row r="1560" spans="1:8" hidden="1" x14ac:dyDescent="0.35">
      <c r="A1560" t="s">
        <v>102</v>
      </c>
      <c r="B1560" t="s">
        <v>23</v>
      </c>
      <c r="C1560" t="s">
        <v>36</v>
      </c>
      <c r="D1560" t="s">
        <v>34</v>
      </c>
      <c r="E1560" t="s">
        <v>97</v>
      </c>
      <c r="H1560">
        <v>72038</v>
      </c>
    </row>
    <row r="1561" spans="1:8" hidden="1" x14ac:dyDescent="0.35">
      <c r="A1561" t="s">
        <v>102</v>
      </c>
      <c r="B1561" t="s">
        <v>23</v>
      </c>
      <c r="C1561" t="s">
        <v>36</v>
      </c>
      <c r="D1561" t="s">
        <v>34</v>
      </c>
      <c r="E1561" t="s">
        <v>98</v>
      </c>
      <c r="H1561">
        <v>95301</v>
      </c>
    </row>
    <row r="1562" spans="1:8" hidden="1" x14ac:dyDescent="0.35">
      <c r="A1562" t="s">
        <v>102</v>
      </c>
      <c r="B1562" t="s">
        <v>23</v>
      </c>
      <c r="C1562" t="s">
        <v>35</v>
      </c>
      <c r="D1562" t="s">
        <v>32</v>
      </c>
      <c r="E1562" t="s">
        <v>95</v>
      </c>
      <c r="F1562">
        <v>40.329550037448868</v>
      </c>
      <c r="G1562">
        <v>21</v>
      </c>
      <c r="H1562">
        <v>52071</v>
      </c>
    </row>
    <row r="1563" spans="1:8" hidden="1" x14ac:dyDescent="0.35">
      <c r="A1563" t="s">
        <v>102</v>
      </c>
      <c r="B1563" t="s">
        <v>23</v>
      </c>
      <c r="C1563" t="s">
        <v>35</v>
      </c>
      <c r="D1563" t="s">
        <v>32</v>
      </c>
      <c r="E1563" t="s">
        <v>96</v>
      </c>
      <c r="F1563">
        <v>23.439592820787571</v>
      </c>
      <c r="G1563">
        <v>14</v>
      </c>
      <c r="H1563">
        <v>59728</v>
      </c>
    </row>
    <row r="1564" spans="1:8" hidden="1" x14ac:dyDescent="0.35">
      <c r="A1564" t="s">
        <v>102</v>
      </c>
      <c r="B1564" t="s">
        <v>23</v>
      </c>
      <c r="C1564" t="s">
        <v>35</v>
      </c>
      <c r="D1564" t="s">
        <v>32</v>
      </c>
      <c r="E1564" t="s">
        <v>97</v>
      </c>
      <c r="F1564">
        <v>24.986812515616759</v>
      </c>
      <c r="G1564">
        <v>18</v>
      </c>
      <c r="H1564">
        <v>72038</v>
      </c>
    </row>
    <row r="1565" spans="1:8" hidden="1" x14ac:dyDescent="0.35">
      <c r="A1565" t="s">
        <v>102</v>
      </c>
      <c r="B1565" t="s">
        <v>23</v>
      </c>
      <c r="C1565" t="s">
        <v>35</v>
      </c>
      <c r="D1565" t="s">
        <v>32</v>
      </c>
      <c r="E1565" t="s">
        <v>98</v>
      </c>
      <c r="F1565">
        <v>13.640990126021761</v>
      </c>
      <c r="G1565">
        <v>13</v>
      </c>
      <c r="H1565">
        <v>95301</v>
      </c>
    </row>
    <row r="1566" spans="1:8" hidden="1" x14ac:dyDescent="0.35">
      <c r="A1566" t="s">
        <v>102</v>
      </c>
      <c r="B1566" t="s">
        <v>23</v>
      </c>
      <c r="C1566" t="s">
        <v>35</v>
      </c>
      <c r="D1566" t="s">
        <v>33</v>
      </c>
      <c r="E1566" t="s">
        <v>95</v>
      </c>
      <c r="F1566">
        <v>36.488640510072777</v>
      </c>
      <c r="G1566">
        <v>19</v>
      </c>
      <c r="H1566">
        <v>52071</v>
      </c>
    </row>
    <row r="1567" spans="1:8" hidden="1" x14ac:dyDescent="0.35">
      <c r="A1567" t="s">
        <v>102</v>
      </c>
      <c r="B1567" t="s">
        <v>23</v>
      </c>
      <c r="C1567" t="s">
        <v>35</v>
      </c>
      <c r="D1567" t="s">
        <v>33</v>
      </c>
      <c r="E1567" t="s">
        <v>96</v>
      </c>
      <c r="F1567">
        <v>20.091079560675059</v>
      </c>
      <c r="G1567">
        <v>12</v>
      </c>
      <c r="H1567">
        <v>59728</v>
      </c>
    </row>
    <row r="1568" spans="1:8" hidden="1" x14ac:dyDescent="0.35">
      <c r="A1568" t="s">
        <v>102</v>
      </c>
      <c r="B1568" t="s">
        <v>23</v>
      </c>
      <c r="C1568" t="s">
        <v>35</v>
      </c>
      <c r="D1568" t="s">
        <v>33</v>
      </c>
      <c r="E1568" t="s">
        <v>97</v>
      </c>
      <c r="F1568">
        <v>23.59865626474916</v>
      </c>
      <c r="G1568">
        <v>17</v>
      </c>
      <c r="H1568">
        <v>72038</v>
      </c>
    </row>
    <row r="1569" spans="1:8" hidden="1" x14ac:dyDescent="0.35">
      <c r="A1569" t="s">
        <v>102</v>
      </c>
      <c r="B1569" t="s">
        <v>23</v>
      </c>
      <c r="C1569" t="s">
        <v>35</v>
      </c>
      <c r="D1569" t="s">
        <v>33</v>
      </c>
      <c r="E1569" t="s">
        <v>98</v>
      </c>
      <c r="F1569">
        <v>11.54237626047995</v>
      </c>
      <c r="G1569">
        <v>11</v>
      </c>
      <c r="H1569">
        <v>95301</v>
      </c>
    </row>
    <row r="1570" spans="1:8" hidden="1" x14ac:dyDescent="0.35">
      <c r="A1570" t="s">
        <v>102</v>
      </c>
      <c r="B1570" t="s">
        <v>23</v>
      </c>
      <c r="C1570" t="s">
        <v>35</v>
      </c>
      <c r="D1570" t="s">
        <v>34</v>
      </c>
      <c r="E1570" t="s">
        <v>95</v>
      </c>
      <c r="H1570">
        <v>52071</v>
      </c>
    </row>
    <row r="1571" spans="1:8" hidden="1" x14ac:dyDescent="0.35">
      <c r="A1571" t="s">
        <v>102</v>
      </c>
      <c r="B1571" t="s">
        <v>23</v>
      </c>
      <c r="C1571" t="s">
        <v>35</v>
      </c>
      <c r="D1571" t="s">
        <v>34</v>
      </c>
      <c r="E1571" t="s">
        <v>96</v>
      </c>
      <c r="H1571">
        <v>59728</v>
      </c>
    </row>
    <row r="1572" spans="1:8" hidden="1" x14ac:dyDescent="0.35">
      <c r="A1572" t="s">
        <v>102</v>
      </c>
      <c r="B1572" t="s">
        <v>23</v>
      </c>
      <c r="C1572" t="s">
        <v>35</v>
      </c>
      <c r="D1572" t="s">
        <v>34</v>
      </c>
      <c r="E1572" t="s">
        <v>97</v>
      </c>
      <c r="H1572">
        <v>72038</v>
      </c>
    </row>
    <row r="1573" spans="1:8" hidden="1" x14ac:dyDescent="0.35">
      <c r="A1573" t="s">
        <v>102</v>
      </c>
      <c r="B1573" t="s">
        <v>23</v>
      </c>
      <c r="C1573" t="s">
        <v>35</v>
      </c>
      <c r="D1573" t="s">
        <v>34</v>
      </c>
      <c r="E1573" t="s">
        <v>98</v>
      </c>
      <c r="H1573">
        <v>95301</v>
      </c>
    </row>
    <row r="1574" spans="1:8" hidden="1" x14ac:dyDescent="0.35">
      <c r="A1574" t="s">
        <v>102</v>
      </c>
      <c r="B1574" t="s">
        <v>23</v>
      </c>
      <c r="C1574" t="s">
        <v>99</v>
      </c>
      <c r="D1574" t="s">
        <v>32</v>
      </c>
      <c r="E1574" t="s">
        <v>95</v>
      </c>
      <c r="H1574">
        <v>52071</v>
      </c>
    </row>
    <row r="1575" spans="1:8" hidden="1" x14ac:dyDescent="0.35">
      <c r="A1575" t="s">
        <v>102</v>
      </c>
      <c r="B1575" t="s">
        <v>23</v>
      </c>
      <c r="C1575" t="s">
        <v>99</v>
      </c>
      <c r="D1575" t="s">
        <v>32</v>
      </c>
      <c r="E1575" t="s">
        <v>96</v>
      </c>
      <c r="F1575">
        <v>16.742566300562551</v>
      </c>
      <c r="G1575">
        <v>10</v>
      </c>
      <c r="H1575">
        <v>59728</v>
      </c>
    </row>
    <row r="1576" spans="1:8" hidden="1" x14ac:dyDescent="0.35">
      <c r="A1576" t="s">
        <v>102</v>
      </c>
      <c r="B1576" t="s">
        <v>23</v>
      </c>
      <c r="C1576" t="s">
        <v>99</v>
      </c>
      <c r="D1576" t="s">
        <v>32</v>
      </c>
      <c r="E1576" t="s">
        <v>97</v>
      </c>
      <c r="H1576">
        <v>72038</v>
      </c>
    </row>
    <row r="1577" spans="1:8" hidden="1" x14ac:dyDescent="0.35">
      <c r="A1577" t="s">
        <v>102</v>
      </c>
      <c r="B1577" t="s">
        <v>23</v>
      </c>
      <c r="C1577" t="s">
        <v>99</v>
      </c>
      <c r="D1577" t="s">
        <v>32</v>
      </c>
      <c r="E1577" t="s">
        <v>98</v>
      </c>
      <c r="F1577" t="s">
        <v>58</v>
      </c>
      <c r="G1577" t="s">
        <v>58</v>
      </c>
      <c r="H1577">
        <v>95301</v>
      </c>
    </row>
    <row r="1578" spans="1:8" hidden="1" x14ac:dyDescent="0.35">
      <c r="A1578" t="s">
        <v>102</v>
      </c>
      <c r="B1578" t="s">
        <v>23</v>
      </c>
      <c r="C1578" t="s">
        <v>99</v>
      </c>
      <c r="D1578" t="s">
        <v>33</v>
      </c>
      <c r="E1578" t="s">
        <v>95</v>
      </c>
      <c r="H1578">
        <v>52071</v>
      </c>
    </row>
    <row r="1579" spans="1:8" hidden="1" x14ac:dyDescent="0.35">
      <c r="A1579" t="s">
        <v>102</v>
      </c>
      <c r="B1579" t="s">
        <v>23</v>
      </c>
      <c r="C1579" t="s">
        <v>99</v>
      </c>
      <c r="D1579" t="s">
        <v>33</v>
      </c>
      <c r="E1579" t="s">
        <v>96</v>
      </c>
      <c r="H1579">
        <v>59728</v>
      </c>
    </row>
    <row r="1580" spans="1:8" hidden="1" x14ac:dyDescent="0.35">
      <c r="A1580" t="s">
        <v>102</v>
      </c>
      <c r="B1580" t="s">
        <v>23</v>
      </c>
      <c r="C1580" t="s">
        <v>99</v>
      </c>
      <c r="D1580" t="s">
        <v>33</v>
      </c>
      <c r="E1580" t="s">
        <v>97</v>
      </c>
      <c r="H1580">
        <v>72038</v>
      </c>
    </row>
    <row r="1581" spans="1:8" hidden="1" x14ac:dyDescent="0.35">
      <c r="A1581" t="s">
        <v>102</v>
      </c>
      <c r="B1581" t="s">
        <v>23</v>
      </c>
      <c r="C1581" t="s">
        <v>99</v>
      </c>
      <c r="D1581" t="s">
        <v>33</v>
      </c>
      <c r="E1581" t="s">
        <v>98</v>
      </c>
      <c r="F1581" t="s">
        <v>58</v>
      </c>
      <c r="G1581" t="s">
        <v>58</v>
      </c>
      <c r="H1581">
        <v>95301</v>
      </c>
    </row>
    <row r="1582" spans="1:8" hidden="1" x14ac:dyDescent="0.35">
      <c r="A1582" t="s">
        <v>102</v>
      </c>
      <c r="B1582" t="s">
        <v>23</v>
      </c>
      <c r="C1582" t="s">
        <v>99</v>
      </c>
      <c r="D1582" t="s">
        <v>34</v>
      </c>
      <c r="E1582" t="s">
        <v>95</v>
      </c>
      <c r="H1582">
        <v>52071</v>
      </c>
    </row>
    <row r="1583" spans="1:8" hidden="1" x14ac:dyDescent="0.35">
      <c r="A1583" t="s">
        <v>102</v>
      </c>
      <c r="B1583" t="s">
        <v>23</v>
      </c>
      <c r="C1583" t="s">
        <v>99</v>
      </c>
      <c r="D1583" t="s">
        <v>34</v>
      </c>
      <c r="E1583" t="s">
        <v>96</v>
      </c>
      <c r="H1583">
        <v>59728</v>
      </c>
    </row>
    <row r="1584" spans="1:8" hidden="1" x14ac:dyDescent="0.35">
      <c r="A1584" t="s">
        <v>102</v>
      </c>
      <c r="B1584" t="s">
        <v>23</v>
      </c>
      <c r="C1584" t="s">
        <v>99</v>
      </c>
      <c r="D1584" t="s">
        <v>34</v>
      </c>
      <c r="E1584" t="s">
        <v>97</v>
      </c>
      <c r="H1584">
        <v>72038</v>
      </c>
    </row>
    <row r="1585" spans="1:8" hidden="1" x14ac:dyDescent="0.35">
      <c r="A1585" t="s">
        <v>102</v>
      </c>
      <c r="B1585" t="s">
        <v>23</v>
      </c>
      <c r="C1585" t="s">
        <v>99</v>
      </c>
      <c r="D1585" t="s">
        <v>34</v>
      </c>
      <c r="E1585" t="s">
        <v>98</v>
      </c>
      <c r="H1585">
        <v>95301</v>
      </c>
    </row>
    <row r="1586" spans="1:8" hidden="1" x14ac:dyDescent="0.35">
      <c r="A1586" t="s">
        <v>102</v>
      </c>
      <c r="B1586" t="s">
        <v>24</v>
      </c>
      <c r="C1586" t="s">
        <v>32</v>
      </c>
      <c r="D1586" t="s">
        <v>32</v>
      </c>
      <c r="E1586" t="s">
        <v>95</v>
      </c>
      <c r="F1586">
        <v>54.300955057974249</v>
      </c>
      <c r="G1586">
        <v>17</v>
      </c>
      <c r="H1586">
        <v>31307</v>
      </c>
    </row>
    <row r="1587" spans="1:8" hidden="1" x14ac:dyDescent="0.35">
      <c r="A1587" t="s">
        <v>102</v>
      </c>
      <c r="B1587" t="s">
        <v>24</v>
      </c>
      <c r="C1587" t="s">
        <v>32</v>
      </c>
      <c r="D1587" t="s">
        <v>32</v>
      </c>
      <c r="E1587" t="s">
        <v>96</v>
      </c>
      <c r="F1587">
        <v>70.749154940649319</v>
      </c>
      <c r="G1587">
        <v>27</v>
      </c>
      <c r="H1587">
        <v>38163</v>
      </c>
    </row>
    <row r="1588" spans="1:8" hidden="1" x14ac:dyDescent="0.35">
      <c r="A1588" t="s">
        <v>102</v>
      </c>
      <c r="B1588" t="s">
        <v>24</v>
      </c>
      <c r="C1588" t="s">
        <v>32</v>
      </c>
      <c r="D1588" t="s">
        <v>32</v>
      </c>
      <c r="E1588" t="s">
        <v>97</v>
      </c>
      <c r="F1588">
        <v>47.710958339658653</v>
      </c>
      <c r="G1588">
        <v>22</v>
      </c>
      <c r="H1588">
        <v>46111</v>
      </c>
    </row>
    <row r="1589" spans="1:8" hidden="1" x14ac:dyDescent="0.35">
      <c r="A1589" t="s">
        <v>102</v>
      </c>
      <c r="B1589" t="s">
        <v>24</v>
      </c>
      <c r="C1589" t="s">
        <v>32</v>
      </c>
      <c r="D1589" t="s">
        <v>32</v>
      </c>
      <c r="E1589" t="s">
        <v>98</v>
      </c>
      <c r="F1589">
        <v>34.250680732279562</v>
      </c>
      <c r="G1589">
        <v>20</v>
      </c>
      <c r="H1589">
        <v>58393</v>
      </c>
    </row>
    <row r="1590" spans="1:8" hidden="1" x14ac:dyDescent="0.35">
      <c r="A1590" t="s">
        <v>102</v>
      </c>
      <c r="B1590" t="s">
        <v>24</v>
      </c>
      <c r="C1590" t="s">
        <v>32</v>
      </c>
      <c r="D1590" t="s">
        <v>33</v>
      </c>
      <c r="E1590" t="s">
        <v>95</v>
      </c>
      <c r="F1590">
        <v>54.300955057974249</v>
      </c>
      <c r="G1590">
        <v>17</v>
      </c>
      <c r="H1590">
        <v>31307</v>
      </c>
    </row>
    <row r="1591" spans="1:8" hidden="1" x14ac:dyDescent="0.35">
      <c r="A1591" t="s">
        <v>102</v>
      </c>
      <c r="B1591" t="s">
        <v>24</v>
      </c>
      <c r="C1591" t="s">
        <v>32</v>
      </c>
      <c r="D1591" t="s">
        <v>33</v>
      </c>
      <c r="E1591" t="s">
        <v>96</v>
      </c>
      <c r="F1591">
        <v>65.508476796897526</v>
      </c>
      <c r="G1591">
        <v>25</v>
      </c>
      <c r="H1591">
        <v>38163</v>
      </c>
    </row>
    <row r="1592" spans="1:8" hidden="1" x14ac:dyDescent="0.35">
      <c r="A1592" t="s">
        <v>102</v>
      </c>
      <c r="B1592" t="s">
        <v>24</v>
      </c>
      <c r="C1592" t="s">
        <v>32</v>
      </c>
      <c r="D1592" t="s">
        <v>33</v>
      </c>
      <c r="E1592" t="s">
        <v>97</v>
      </c>
      <c r="F1592">
        <v>45.542278415128713</v>
      </c>
      <c r="G1592">
        <v>21</v>
      </c>
      <c r="H1592">
        <v>46111</v>
      </c>
    </row>
    <row r="1593" spans="1:8" hidden="1" x14ac:dyDescent="0.35">
      <c r="A1593" t="s">
        <v>102</v>
      </c>
      <c r="B1593" t="s">
        <v>24</v>
      </c>
      <c r="C1593" t="s">
        <v>32</v>
      </c>
      <c r="D1593" t="s">
        <v>33</v>
      </c>
      <c r="E1593" t="s">
        <v>98</v>
      </c>
      <c r="F1593">
        <v>29.113078622437619</v>
      </c>
      <c r="G1593">
        <v>17</v>
      </c>
      <c r="H1593">
        <v>58393</v>
      </c>
    </row>
    <row r="1594" spans="1:8" hidden="1" x14ac:dyDescent="0.35">
      <c r="A1594" t="s">
        <v>102</v>
      </c>
      <c r="B1594" t="s">
        <v>24</v>
      </c>
      <c r="C1594" t="s">
        <v>32</v>
      </c>
      <c r="D1594" t="s">
        <v>34</v>
      </c>
      <c r="E1594" t="s">
        <v>95</v>
      </c>
      <c r="H1594">
        <v>31307</v>
      </c>
    </row>
    <row r="1595" spans="1:8" hidden="1" x14ac:dyDescent="0.35">
      <c r="A1595" t="s">
        <v>102</v>
      </c>
      <c r="B1595" t="s">
        <v>24</v>
      </c>
      <c r="C1595" t="s">
        <v>32</v>
      </c>
      <c r="D1595" t="s">
        <v>34</v>
      </c>
      <c r="E1595" t="s">
        <v>96</v>
      </c>
      <c r="H1595">
        <v>38163</v>
      </c>
    </row>
    <row r="1596" spans="1:8" hidden="1" x14ac:dyDescent="0.35">
      <c r="A1596" t="s">
        <v>102</v>
      </c>
      <c r="B1596" t="s">
        <v>24</v>
      </c>
      <c r="C1596" t="s">
        <v>32</v>
      </c>
      <c r="D1596" t="s">
        <v>34</v>
      </c>
      <c r="E1596" t="s">
        <v>97</v>
      </c>
      <c r="H1596">
        <v>46111</v>
      </c>
    </row>
    <row r="1597" spans="1:8" hidden="1" x14ac:dyDescent="0.35">
      <c r="A1597" t="s">
        <v>102</v>
      </c>
      <c r="B1597" t="s">
        <v>24</v>
      </c>
      <c r="C1597" t="s">
        <v>32</v>
      </c>
      <c r="D1597" t="s">
        <v>34</v>
      </c>
      <c r="E1597" t="s">
        <v>98</v>
      </c>
      <c r="F1597" t="s">
        <v>58</v>
      </c>
      <c r="H1597">
        <v>58393</v>
      </c>
    </row>
    <row r="1598" spans="1:8" hidden="1" x14ac:dyDescent="0.35">
      <c r="A1598" t="s">
        <v>102</v>
      </c>
      <c r="B1598" t="s">
        <v>24</v>
      </c>
      <c r="C1598" t="s">
        <v>36</v>
      </c>
      <c r="D1598" t="s">
        <v>32</v>
      </c>
      <c r="E1598" t="s">
        <v>95</v>
      </c>
      <c r="H1598">
        <v>31307</v>
      </c>
    </row>
    <row r="1599" spans="1:8" hidden="1" x14ac:dyDescent="0.35">
      <c r="A1599" t="s">
        <v>102</v>
      </c>
      <c r="B1599" t="s">
        <v>24</v>
      </c>
      <c r="C1599" t="s">
        <v>36</v>
      </c>
      <c r="D1599" t="s">
        <v>32</v>
      </c>
      <c r="E1599" t="s">
        <v>96</v>
      </c>
      <c r="H1599">
        <v>38163</v>
      </c>
    </row>
    <row r="1600" spans="1:8" hidden="1" x14ac:dyDescent="0.35">
      <c r="A1600" t="s">
        <v>102</v>
      </c>
      <c r="B1600" t="s">
        <v>24</v>
      </c>
      <c r="C1600" t="s">
        <v>36</v>
      </c>
      <c r="D1600" t="s">
        <v>32</v>
      </c>
      <c r="E1600" t="s">
        <v>97</v>
      </c>
      <c r="H1600">
        <v>46111</v>
      </c>
    </row>
    <row r="1601" spans="1:8" hidden="1" x14ac:dyDescent="0.35">
      <c r="A1601" t="s">
        <v>102</v>
      </c>
      <c r="B1601" t="s">
        <v>24</v>
      </c>
      <c r="C1601" t="s">
        <v>36</v>
      </c>
      <c r="D1601" t="s">
        <v>32</v>
      </c>
      <c r="E1601" t="s">
        <v>98</v>
      </c>
      <c r="F1601" t="s">
        <v>58</v>
      </c>
      <c r="H1601">
        <v>58393</v>
      </c>
    </row>
    <row r="1602" spans="1:8" hidden="1" x14ac:dyDescent="0.35">
      <c r="A1602" t="s">
        <v>102</v>
      </c>
      <c r="B1602" t="s">
        <v>24</v>
      </c>
      <c r="C1602" t="s">
        <v>36</v>
      </c>
      <c r="D1602" t="s">
        <v>33</v>
      </c>
      <c r="E1602" t="s">
        <v>95</v>
      </c>
      <c r="H1602">
        <v>31307</v>
      </c>
    </row>
    <row r="1603" spans="1:8" hidden="1" x14ac:dyDescent="0.35">
      <c r="A1603" t="s">
        <v>102</v>
      </c>
      <c r="B1603" t="s">
        <v>24</v>
      </c>
      <c r="C1603" t="s">
        <v>36</v>
      </c>
      <c r="D1603" t="s">
        <v>33</v>
      </c>
      <c r="E1603" t="s">
        <v>96</v>
      </c>
      <c r="H1603">
        <v>38163</v>
      </c>
    </row>
    <row r="1604" spans="1:8" hidden="1" x14ac:dyDescent="0.35">
      <c r="A1604" t="s">
        <v>102</v>
      </c>
      <c r="B1604" t="s">
        <v>24</v>
      </c>
      <c r="C1604" t="s">
        <v>36</v>
      </c>
      <c r="D1604" t="s">
        <v>33</v>
      </c>
      <c r="E1604" t="s">
        <v>97</v>
      </c>
      <c r="H1604">
        <v>46111</v>
      </c>
    </row>
    <row r="1605" spans="1:8" hidden="1" x14ac:dyDescent="0.35">
      <c r="A1605" t="s">
        <v>102</v>
      </c>
      <c r="B1605" t="s">
        <v>24</v>
      </c>
      <c r="C1605" t="s">
        <v>36</v>
      </c>
      <c r="D1605" t="s">
        <v>33</v>
      </c>
      <c r="E1605" t="s">
        <v>98</v>
      </c>
      <c r="F1605" t="s">
        <v>58</v>
      </c>
      <c r="H1605">
        <v>58393</v>
      </c>
    </row>
    <row r="1606" spans="1:8" hidden="1" x14ac:dyDescent="0.35">
      <c r="A1606" t="s">
        <v>102</v>
      </c>
      <c r="B1606" t="s">
        <v>24</v>
      </c>
      <c r="C1606" t="s">
        <v>36</v>
      </c>
      <c r="D1606" t="s">
        <v>34</v>
      </c>
      <c r="E1606" t="s">
        <v>95</v>
      </c>
      <c r="H1606">
        <v>31307</v>
      </c>
    </row>
    <row r="1607" spans="1:8" hidden="1" x14ac:dyDescent="0.35">
      <c r="A1607" t="s">
        <v>102</v>
      </c>
      <c r="B1607" t="s">
        <v>24</v>
      </c>
      <c r="C1607" t="s">
        <v>36</v>
      </c>
      <c r="D1607" t="s">
        <v>34</v>
      </c>
      <c r="E1607" t="s">
        <v>96</v>
      </c>
      <c r="H1607">
        <v>38163</v>
      </c>
    </row>
    <row r="1608" spans="1:8" hidden="1" x14ac:dyDescent="0.35">
      <c r="A1608" t="s">
        <v>102</v>
      </c>
      <c r="B1608" t="s">
        <v>24</v>
      </c>
      <c r="C1608" t="s">
        <v>36</v>
      </c>
      <c r="D1608" t="s">
        <v>34</v>
      </c>
      <c r="E1608" t="s">
        <v>97</v>
      </c>
      <c r="H1608">
        <v>46111</v>
      </c>
    </row>
    <row r="1609" spans="1:8" hidden="1" x14ac:dyDescent="0.35">
      <c r="A1609" t="s">
        <v>102</v>
      </c>
      <c r="B1609" t="s">
        <v>24</v>
      </c>
      <c r="C1609" t="s">
        <v>36</v>
      </c>
      <c r="D1609" t="s">
        <v>34</v>
      </c>
      <c r="E1609" t="s">
        <v>98</v>
      </c>
      <c r="H1609">
        <v>58393</v>
      </c>
    </row>
    <row r="1610" spans="1:8" hidden="1" x14ac:dyDescent="0.35">
      <c r="A1610" t="s">
        <v>102</v>
      </c>
      <c r="B1610" t="s">
        <v>24</v>
      </c>
      <c r="C1610" t="s">
        <v>35</v>
      </c>
      <c r="D1610" t="s">
        <v>32</v>
      </c>
      <c r="E1610" t="s">
        <v>95</v>
      </c>
      <c r="H1610">
        <v>31307</v>
      </c>
    </row>
    <row r="1611" spans="1:8" hidden="1" x14ac:dyDescent="0.35">
      <c r="A1611" t="s">
        <v>102</v>
      </c>
      <c r="B1611" t="s">
        <v>24</v>
      </c>
      <c r="C1611" t="s">
        <v>35</v>
      </c>
      <c r="D1611" t="s">
        <v>32</v>
      </c>
      <c r="E1611" t="s">
        <v>96</v>
      </c>
      <c r="F1611">
        <v>44.545764221890323</v>
      </c>
      <c r="G1611">
        <v>17</v>
      </c>
      <c r="H1611">
        <v>38163</v>
      </c>
    </row>
    <row r="1612" spans="1:8" hidden="1" x14ac:dyDescent="0.35">
      <c r="A1612" t="s">
        <v>102</v>
      </c>
      <c r="B1612" t="s">
        <v>24</v>
      </c>
      <c r="C1612" t="s">
        <v>35</v>
      </c>
      <c r="D1612" t="s">
        <v>32</v>
      </c>
      <c r="E1612" t="s">
        <v>97</v>
      </c>
      <c r="F1612">
        <v>21.68679924529939</v>
      </c>
      <c r="G1612">
        <v>10</v>
      </c>
      <c r="H1612">
        <v>46111</v>
      </c>
    </row>
    <row r="1613" spans="1:8" hidden="1" x14ac:dyDescent="0.35">
      <c r="A1613" t="s">
        <v>102</v>
      </c>
      <c r="B1613" t="s">
        <v>24</v>
      </c>
      <c r="C1613" t="s">
        <v>35</v>
      </c>
      <c r="D1613" t="s">
        <v>32</v>
      </c>
      <c r="E1613" t="s">
        <v>98</v>
      </c>
      <c r="F1613">
        <v>22.26294247598171</v>
      </c>
      <c r="G1613">
        <v>13</v>
      </c>
      <c r="H1613">
        <v>58393</v>
      </c>
    </row>
    <row r="1614" spans="1:8" hidden="1" x14ac:dyDescent="0.35">
      <c r="A1614" t="s">
        <v>102</v>
      </c>
      <c r="B1614" t="s">
        <v>24</v>
      </c>
      <c r="C1614" t="s">
        <v>35</v>
      </c>
      <c r="D1614" t="s">
        <v>33</v>
      </c>
      <c r="E1614" t="s">
        <v>95</v>
      </c>
      <c r="H1614">
        <v>31307</v>
      </c>
    </row>
    <row r="1615" spans="1:8" hidden="1" x14ac:dyDescent="0.35">
      <c r="A1615" t="s">
        <v>102</v>
      </c>
      <c r="B1615" t="s">
        <v>24</v>
      </c>
      <c r="C1615" t="s">
        <v>35</v>
      </c>
      <c r="D1615" t="s">
        <v>33</v>
      </c>
      <c r="E1615" t="s">
        <v>96</v>
      </c>
      <c r="F1615">
        <v>41.925425150014412</v>
      </c>
      <c r="G1615">
        <v>16</v>
      </c>
      <c r="H1615">
        <v>38163</v>
      </c>
    </row>
    <row r="1616" spans="1:8" hidden="1" x14ac:dyDescent="0.35">
      <c r="A1616" t="s">
        <v>102</v>
      </c>
      <c r="B1616" t="s">
        <v>24</v>
      </c>
      <c r="C1616" t="s">
        <v>35</v>
      </c>
      <c r="D1616" t="s">
        <v>33</v>
      </c>
      <c r="E1616" t="s">
        <v>97</v>
      </c>
      <c r="H1616">
        <v>46111</v>
      </c>
    </row>
    <row r="1617" spans="1:8" hidden="1" x14ac:dyDescent="0.35">
      <c r="A1617" t="s">
        <v>102</v>
      </c>
      <c r="B1617" t="s">
        <v>24</v>
      </c>
      <c r="C1617" t="s">
        <v>35</v>
      </c>
      <c r="D1617" t="s">
        <v>33</v>
      </c>
      <c r="E1617" t="s">
        <v>98</v>
      </c>
      <c r="F1617">
        <v>18.837874402753759</v>
      </c>
      <c r="G1617">
        <v>11</v>
      </c>
      <c r="H1617">
        <v>58393</v>
      </c>
    </row>
    <row r="1618" spans="1:8" hidden="1" x14ac:dyDescent="0.35">
      <c r="A1618" t="s">
        <v>102</v>
      </c>
      <c r="B1618" t="s">
        <v>24</v>
      </c>
      <c r="C1618" t="s">
        <v>35</v>
      </c>
      <c r="D1618" t="s">
        <v>34</v>
      </c>
      <c r="E1618" t="s">
        <v>95</v>
      </c>
      <c r="H1618">
        <v>31307</v>
      </c>
    </row>
    <row r="1619" spans="1:8" hidden="1" x14ac:dyDescent="0.35">
      <c r="A1619" t="s">
        <v>102</v>
      </c>
      <c r="B1619" t="s">
        <v>24</v>
      </c>
      <c r="C1619" t="s">
        <v>35</v>
      </c>
      <c r="D1619" t="s">
        <v>34</v>
      </c>
      <c r="E1619" t="s">
        <v>96</v>
      </c>
      <c r="H1619">
        <v>38163</v>
      </c>
    </row>
    <row r="1620" spans="1:8" hidden="1" x14ac:dyDescent="0.35">
      <c r="A1620" t="s">
        <v>102</v>
      </c>
      <c r="B1620" t="s">
        <v>24</v>
      </c>
      <c r="C1620" t="s">
        <v>35</v>
      </c>
      <c r="D1620" t="s">
        <v>34</v>
      </c>
      <c r="E1620" t="s">
        <v>97</v>
      </c>
      <c r="H1620">
        <v>46111</v>
      </c>
    </row>
    <row r="1621" spans="1:8" hidden="1" x14ac:dyDescent="0.35">
      <c r="A1621" t="s">
        <v>102</v>
      </c>
      <c r="B1621" t="s">
        <v>24</v>
      </c>
      <c r="C1621" t="s">
        <v>35</v>
      </c>
      <c r="D1621" t="s">
        <v>34</v>
      </c>
      <c r="E1621" t="s">
        <v>98</v>
      </c>
      <c r="H1621">
        <v>58393</v>
      </c>
    </row>
    <row r="1622" spans="1:8" hidden="1" x14ac:dyDescent="0.35">
      <c r="A1622" t="s">
        <v>102</v>
      </c>
      <c r="B1622" t="s">
        <v>24</v>
      </c>
      <c r="C1622" t="s">
        <v>99</v>
      </c>
      <c r="D1622" t="s">
        <v>32</v>
      </c>
      <c r="E1622" t="s">
        <v>95</v>
      </c>
      <c r="H1622">
        <v>31307</v>
      </c>
    </row>
    <row r="1623" spans="1:8" hidden="1" x14ac:dyDescent="0.35">
      <c r="A1623" t="s">
        <v>102</v>
      </c>
      <c r="B1623" t="s">
        <v>24</v>
      </c>
      <c r="C1623" t="s">
        <v>99</v>
      </c>
      <c r="D1623" t="s">
        <v>32</v>
      </c>
      <c r="E1623" t="s">
        <v>96</v>
      </c>
      <c r="H1623">
        <v>38163</v>
      </c>
    </row>
    <row r="1624" spans="1:8" hidden="1" x14ac:dyDescent="0.35">
      <c r="A1624" t="s">
        <v>102</v>
      </c>
      <c r="B1624" t="s">
        <v>24</v>
      </c>
      <c r="C1624" t="s">
        <v>99</v>
      </c>
      <c r="D1624" t="s">
        <v>32</v>
      </c>
      <c r="E1624" t="s">
        <v>97</v>
      </c>
      <c r="H1624">
        <v>46111</v>
      </c>
    </row>
    <row r="1625" spans="1:8" hidden="1" x14ac:dyDescent="0.35">
      <c r="A1625" t="s">
        <v>102</v>
      </c>
      <c r="B1625" t="s">
        <v>24</v>
      </c>
      <c r="C1625" t="s">
        <v>99</v>
      </c>
      <c r="D1625" t="s">
        <v>32</v>
      </c>
      <c r="E1625" t="s">
        <v>98</v>
      </c>
      <c r="F1625" t="s">
        <v>58</v>
      </c>
      <c r="G1625" t="s">
        <v>58</v>
      </c>
      <c r="H1625">
        <v>58393</v>
      </c>
    </row>
    <row r="1626" spans="1:8" hidden="1" x14ac:dyDescent="0.35">
      <c r="A1626" t="s">
        <v>102</v>
      </c>
      <c r="B1626" t="s">
        <v>24</v>
      </c>
      <c r="C1626" t="s">
        <v>99</v>
      </c>
      <c r="D1626" t="s">
        <v>33</v>
      </c>
      <c r="E1626" t="s">
        <v>95</v>
      </c>
      <c r="H1626">
        <v>31307</v>
      </c>
    </row>
    <row r="1627" spans="1:8" hidden="1" x14ac:dyDescent="0.35">
      <c r="A1627" t="s">
        <v>102</v>
      </c>
      <c r="B1627" t="s">
        <v>24</v>
      </c>
      <c r="C1627" t="s">
        <v>99</v>
      </c>
      <c r="D1627" t="s">
        <v>33</v>
      </c>
      <c r="E1627" t="s">
        <v>96</v>
      </c>
      <c r="H1627">
        <v>38163</v>
      </c>
    </row>
    <row r="1628" spans="1:8" hidden="1" x14ac:dyDescent="0.35">
      <c r="A1628" t="s">
        <v>102</v>
      </c>
      <c r="B1628" t="s">
        <v>24</v>
      </c>
      <c r="C1628" t="s">
        <v>99</v>
      </c>
      <c r="D1628" t="s">
        <v>33</v>
      </c>
      <c r="E1628" t="s">
        <v>97</v>
      </c>
      <c r="H1628">
        <v>46111</v>
      </c>
    </row>
    <row r="1629" spans="1:8" hidden="1" x14ac:dyDescent="0.35">
      <c r="A1629" t="s">
        <v>102</v>
      </c>
      <c r="B1629" t="s">
        <v>24</v>
      </c>
      <c r="C1629" t="s">
        <v>99</v>
      </c>
      <c r="D1629" t="s">
        <v>33</v>
      </c>
      <c r="E1629" t="s">
        <v>98</v>
      </c>
      <c r="F1629" t="s">
        <v>58</v>
      </c>
      <c r="G1629" t="s">
        <v>58</v>
      </c>
      <c r="H1629">
        <v>58393</v>
      </c>
    </row>
    <row r="1630" spans="1:8" hidden="1" x14ac:dyDescent="0.35">
      <c r="A1630" t="s">
        <v>102</v>
      </c>
      <c r="B1630" t="s">
        <v>24</v>
      </c>
      <c r="C1630" t="s">
        <v>99</v>
      </c>
      <c r="D1630" t="s">
        <v>34</v>
      </c>
      <c r="E1630" t="s">
        <v>95</v>
      </c>
      <c r="H1630">
        <v>31307</v>
      </c>
    </row>
    <row r="1631" spans="1:8" hidden="1" x14ac:dyDescent="0.35">
      <c r="A1631" t="s">
        <v>102</v>
      </c>
      <c r="B1631" t="s">
        <v>24</v>
      </c>
      <c r="C1631" t="s">
        <v>99</v>
      </c>
      <c r="D1631" t="s">
        <v>34</v>
      </c>
      <c r="E1631" t="s">
        <v>96</v>
      </c>
      <c r="H1631">
        <v>38163</v>
      </c>
    </row>
    <row r="1632" spans="1:8" hidden="1" x14ac:dyDescent="0.35">
      <c r="A1632" t="s">
        <v>102</v>
      </c>
      <c r="B1632" t="s">
        <v>24</v>
      </c>
      <c r="C1632" t="s">
        <v>99</v>
      </c>
      <c r="D1632" t="s">
        <v>34</v>
      </c>
      <c r="E1632" t="s">
        <v>97</v>
      </c>
      <c r="H1632">
        <v>46111</v>
      </c>
    </row>
    <row r="1633" spans="1:8" hidden="1" x14ac:dyDescent="0.35">
      <c r="A1633" t="s">
        <v>102</v>
      </c>
      <c r="B1633" t="s">
        <v>24</v>
      </c>
      <c r="C1633" t="s">
        <v>99</v>
      </c>
      <c r="D1633" t="s">
        <v>34</v>
      </c>
      <c r="E1633" t="s">
        <v>98</v>
      </c>
      <c r="H1633">
        <v>58393</v>
      </c>
    </row>
    <row r="1634" spans="1:8" hidden="1" x14ac:dyDescent="0.35">
      <c r="A1634" t="s">
        <v>102</v>
      </c>
      <c r="B1634" t="s">
        <v>25</v>
      </c>
      <c r="C1634" t="s">
        <v>32</v>
      </c>
      <c r="D1634" t="s">
        <v>32</v>
      </c>
      <c r="E1634" t="s">
        <v>95</v>
      </c>
      <c r="F1634">
        <v>54.461993308955101</v>
      </c>
      <c r="G1634">
        <v>14</v>
      </c>
      <c r="H1634">
        <v>25706</v>
      </c>
    </row>
    <row r="1635" spans="1:8" hidden="1" x14ac:dyDescent="0.35">
      <c r="A1635" t="s">
        <v>102</v>
      </c>
      <c r="B1635" t="s">
        <v>25</v>
      </c>
      <c r="C1635" t="s">
        <v>32</v>
      </c>
      <c r="D1635" t="s">
        <v>32</v>
      </c>
      <c r="E1635" t="s">
        <v>96</v>
      </c>
      <c r="F1635">
        <v>33.700670643345802</v>
      </c>
      <c r="G1635">
        <v>10</v>
      </c>
      <c r="H1635">
        <v>29673</v>
      </c>
    </row>
    <row r="1636" spans="1:8" hidden="1" x14ac:dyDescent="0.35">
      <c r="A1636" t="s">
        <v>102</v>
      </c>
      <c r="B1636" t="s">
        <v>25</v>
      </c>
      <c r="C1636" t="s">
        <v>32</v>
      </c>
      <c r="D1636" t="s">
        <v>32</v>
      </c>
      <c r="E1636" t="s">
        <v>97</v>
      </c>
      <c r="F1636">
        <v>35.471774602209393</v>
      </c>
      <c r="G1636">
        <v>14</v>
      </c>
      <c r="H1636">
        <v>39468</v>
      </c>
    </row>
    <row r="1637" spans="1:8" hidden="1" x14ac:dyDescent="0.35">
      <c r="A1637" t="s">
        <v>102</v>
      </c>
      <c r="B1637" t="s">
        <v>25</v>
      </c>
      <c r="C1637" t="s">
        <v>32</v>
      </c>
      <c r="D1637" t="s">
        <v>32</v>
      </c>
      <c r="E1637" t="s">
        <v>98</v>
      </c>
      <c r="F1637">
        <v>33.708263846999962</v>
      </c>
      <c r="G1637">
        <v>19</v>
      </c>
      <c r="H1637">
        <v>56366</v>
      </c>
    </row>
    <row r="1638" spans="1:8" hidden="1" x14ac:dyDescent="0.35">
      <c r="A1638" t="s">
        <v>102</v>
      </c>
      <c r="B1638" t="s">
        <v>25</v>
      </c>
      <c r="C1638" t="s">
        <v>32</v>
      </c>
      <c r="D1638" t="s">
        <v>33</v>
      </c>
      <c r="E1638" t="s">
        <v>95</v>
      </c>
      <c r="F1638">
        <v>54.461993308955101</v>
      </c>
      <c r="G1638">
        <v>14</v>
      </c>
      <c r="H1638">
        <v>25706</v>
      </c>
    </row>
    <row r="1639" spans="1:8" hidden="1" x14ac:dyDescent="0.35">
      <c r="A1639" t="s">
        <v>102</v>
      </c>
      <c r="B1639" t="s">
        <v>25</v>
      </c>
      <c r="C1639" t="s">
        <v>32</v>
      </c>
      <c r="D1639" t="s">
        <v>33</v>
      </c>
      <c r="E1639" t="s">
        <v>96</v>
      </c>
      <c r="F1639">
        <v>33.700670643345802</v>
      </c>
      <c r="G1639">
        <v>10</v>
      </c>
      <c r="H1639">
        <v>29673</v>
      </c>
    </row>
    <row r="1640" spans="1:8" hidden="1" x14ac:dyDescent="0.35">
      <c r="A1640" t="s">
        <v>102</v>
      </c>
      <c r="B1640" t="s">
        <v>25</v>
      </c>
      <c r="C1640" t="s">
        <v>32</v>
      </c>
      <c r="D1640" t="s">
        <v>33</v>
      </c>
      <c r="E1640" t="s">
        <v>97</v>
      </c>
      <c r="F1640">
        <v>35.471774602209393</v>
      </c>
      <c r="G1640">
        <v>14</v>
      </c>
      <c r="H1640">
        <v>39468</v>
      </c>
    </row>
    <row r="1641" spans="1:8" hidden="1" x14ac:dyDescent="0.35">
      <c r="A1641" t="s">
        <v>102</v>
      </c>
      <c r="B1641" t="s">
        <v>25</v>
      </c>
      <c r="C1641" t="s">
        <v>32</v>
      </c>
      <c r="D1641" t="s">
        <v>33</v>
      </c>
      <c r="E1641" t="s">
        <v>98</v>
      </c>
      <c r="F1641">
        <v>31.934144697157858</v>
      </c>
      <c r="G1641">
        <v>18</v>
      </c>
      <c r="H1641">
        <v>56366</v>
      </c>
    </row>
    <row r="1642" spans="1:8" hidden="1" x14ac:dyDescent="0.35">
      <c r="A1642" t="s">
        <v>102</v>
      </c>
      <c r="B1642" t="s">
        <v>25</v>
      </c>
      <c r="C1642" t="s">
        <v>32</v>
      </c>
      <c r="D1642" t="s">
        <v>34</v>
      </c>
      <c r="E1642" t="s">
        <v>95</v>
      </c>
      <c r="H1642">
        <v>25706</v>
      </c>
    </row>
    <row r="1643" spans="1:8" hidden="1" x14ac:dyDescent="0.35">
      <c r="A1643" t="s">
        <v>102</v>
      </c>
      <c r="B1643" t="s">
        <v>25</v>
      </c>
      <c r="C1643" t="s">
        <v>32</v>
      </c>
      <c r="D1643" t="s">
        <v>34</v>
      </c>
      <c r="E1643" t="s">
        <v>96</v>
      </c>
      <c r="H1643">
        <v>29673</v>
      </c>
    </row>
    <row r="1644" spans="1:8" hidden="1" x14ac:dyDescent="0.35">
      <c r="A1644" t="s">
        <v>102</v>
      </c>
      <c r="B1644" t="s">
        <v>25</v>
      </c>
      <c r="C1644" t="s">
        <v>32</v>
      </c>
      <c r="D1644" t="s">
        <v>34</v>
      </c>
      <c r="E1644" t="s">
        <v>97</v>
      </c>
      <c r="H1644">
        <v>39468</v>
      </c>
    </row>
    <row r="1645" spans="1:8" hidden="1" x14ac:dyDescent="0.35">
      <c r="A1645" t="s">
        <v>102</v>
      </c>
      <c r="B1645" t="s">
        <v>25</v>
      </c>
      <c r="C1645" t="s">
        <v>32</v>
      </c>
      <c r="D1645" t="s">
        <v>34</v>
      </c>
      <c r="E1645" t="s">
        <v>98</v>
      </c>
      <c r="F1645" t="s">
        <v>58</v>
      </c>
      <c r="H1645">
        <v>56366</v>
      </c>
    </row>
    <row r="1646" spans="1:8" hidden="1" x14ac:dyDescent="0.35">
      <c r="A1646" t="s">
        <v>102</v>
      </c>
      <c r="B1646" t="s">
        <v>25</v>
      </c>
      <c r="C1646" t="s">
        <v>36</v>
      </c>
      <c r="D1646" t="s">
        <v>32</v>
      </c>
      <c r="E1646" t="s">
        <v>95</v>
      </c>
      <c r="H1646">
        <v>25706</v>
      </c>
    </row>
    <row r="1647" spans="1:8" hidden="1" x14ac:dyDescent="0.35">
      <c r="A1647" t="s">
        <v>102</v>
      </c>
      <c r="B1647" t="s">
        <v>25</v>
      </c>
      <c r="C1647" t="s">
        <v>36</v>
      </c>
      <c r="D1647" t="s">
        <v>32</v>
      </c>
      <c r="E1647" t="s">
        <v>96</v>
      </c>
      <c r="H1647">
        <v>29673</v>
      </c>
    </row>
    <row r="1648" spans="1:8" hidden="1" x14ac:dyDescent="0.35">
      <c r="A1648" t="s">
        <v>102</v>
      </c>
      <c r="B1648" t="s">
        <v>25</v>
      </c>
      <c r="C1648" t="s">
        <v>36</v>
      </c>
      <c r="D1648" t="s">
        <v>32</v>
      </c>
      <c r="E1648" t="s">
        <v>97</v>
      </c>
      <c r="H1648">
        <v>39468</v>
      </c>
    </row>
    <row r="1649" spans="1:8" hidden="1" x14ac:dyDescent="0.35">
      <c r="A1649" t="s">
        <v>102</v>
      </c>
      <c r="B1649" t="s">
        <v>25</v>
      </c>
      <c r="C1649" t="s">
        <v>36</v>
      </c>
      <c r="D1649" t="s">
        <v>32</v>
      </c>
      <c r="E1649" t="s">
        <v>98</v>
      </c>
      <c r="F1649" t="s">
        <v>58</v>
      </c>
      <c r="H1649">
        <v>56366</v>
      </c>
    </row>
    <row r="1650" spans="1:8" hidden="1" x14ac:dyDescent="0.35">
      <c r="A1650" t="s">
        <v>102</v>
      </c>
      <c r="B1650" t="s">
        <v>25</v>
      </c>
      <c r="C1650" t="s">
        <v>36</v>
      </c>
      <c r="D1650" t="s">
        <v>33</v>
      </c>
      <c r="E1650" t="s">
        <v>95</v>
      </c>
      <c r="H1650">
        <v>25706</v>
      </c>
    </row>
    <row r="1651" spans="1:8" hidden="1" x14ac:dyDescent="0.35">
      <c r="A1651" t="s">
        <v>102</v>
      </c>
      <c r="B1651" t="s">
        <v>25</v>
      </c>
      <c r="C1651" t="s">
        <v>36</v>
      </c>
      <c r="D1651" t="s">
        <v>33</v>
      </c>
      <c r="E1651" t="s">
        <v>96</v>
      </c>
      <c r="H1651">
        <v>29673</v>
      </c>
    </row>
    <row r="1652" spans="1:8" hidden="1" x14ac:dyDescent="0.35">
      <c r="A1652" t="s">
        <v>102</v>
      </c>
      <c r="B1652" t="s">
        <v>25</v>
      </c>
      <c r="C1652" t="s">
        <v>36</v>
      </c>
      <c r="D1652" t="s">
        <v>33</v>
      </c>
      <c r="E1652" t="s">
        <v>97</v>
      </c>
      <c r="H1652">
        <v>39468</v>
      </c>
    </row>
    <row r="1653" spans="1:8" hidden="1" x14ac:dyDescent="0.35">
      <c r="A1653" t="s">
        <v>102</v>
      </c>
      <c r="B1653" t="s">
        <v>25</v>
      </c>
      <c r="C1653" t="s">
        <v>36</v>
      </c>
      <c r="D1653" t="s">
        <v>33</v>
      </c>
      <c r="E1653" t="s">
        <v>98</v>
      </c>
      <c r="F1653" t="s">
        <v>58</v>
      </c>
      <c r="H1653">
        <v>56366</v>
      </c>
    </row>
    <row r="1654" spans="1:8" hidden="1" x14ac:dyDescent="0.35">
      <c r="A1654" t="s">
        <v>102</v>
      </c>
      <c r="B1654" t="s">
        <v>25</v>
      </c>
      <c r="C1654" t="s">
        <v>36</v>
      </c>
      <c r="D1654" t="s">
        <v>34</v>
      </c>
      <c r="E1654" t="s">
        <v>95</v>
      </c>
      <c r="H1654">
        <v>25706</v>
      </c>
    </row>
    <row r="1655" spans="1:8" hidden="1" x14ac:dyDescent="0.35">
      <c r="A1655" t="s">
        <v>102</v>
      </c>
      <c r="B1655" t="s">
        <v>25</v>
      </c>
      <c r="C1655" t="s">
        <v>36</v>
      </c>
      <c r="D1655" t="s">
        <v>34</v>
      </c>
      <c r="E1655" t="s">
        <v>96</v>
      </c>
      <c r="H1655">
        <v>29673</v>
      </c>
    </row>
    <row r="1656" spans="1:8" hidden="1" x14ac:dyDescent="0.35">
      <c r="A1656" t="s">
        <v>102</v>
      </c>
      <c r="B1656" t="s">
        <v>25</v>
      </c>
      <c r="C1656" t="s">
        <v>36</v>
      </c>
      <c r="D1656" t="s">
        <v>34</v>
      </c>
      <c r="E1656" t="s">
        <v>97</v>
      </c>
      <c r="H1656">
        <v>39468</v>
      </c>
    </row>
    <row r="1657" spans="1:8" hidden="1" x14ac:dyDescent="0.35">
      <c r="A1657" t="s">
        <v>102</v>
      </c>
      <c r="B1657" t="s">
        <v>25</v>
      </c>
      <c r="C1657" t="s">
        <v>36</v>
      </c>
      <c r="D1657" t="s">
        <v>34</v>
      </c>
      <c r="E1657" t="s">
        <v>98</v>
      </c>
      <c r="H1657">
        <v>56366</v>
      </c>
    </row>
    <row r="1658" spans="1:8" hidden="1" x14ac:dyDescent="0.35">
      <c r="A1658" t="s">
        <v>102</v>
      </c>
      <c r="B1658" t="s">
        <v>25</v>
      </c>
      <c r="C1658" t="s">
        <v>35</v>
      </c>
      <c r="D1658" t="s">
        <v>32</v>
      </c>
      <c r="E1658" t="s">
        <v>95</v>
      </c>
      <c r="H1658">
        <v>25706</v>
      </c>
    </row>
    <row r="1659" spans="1:8" hidden="1" x14ac:dyDescent="0.35">
      <c r="A1659" t="s">
        <v>102</v>
      </c>
      <c r="B1659" t="s">
        <v>25</v>
      </c>
      <c r="C1659" t="s">
        <v>35</v>
      </c>
      <c r="D1659" t="s">
        <v>32</v>
      </c>
      <c r="E1659" t="s">
        <v>96</v>
      </c>
      <c r="H1659">
        <v>29673</v>
      </c>
    </row>
    <row r="1660" spans="1:8" hidden="1" x14ac:dyDescent="0.35">
      <c r="A1660" t="s">
        <v>102</v>
      </c>
      <c r="B1660" t="s">
        <v>25</v>
      </c>
      <c r="C1660" t="s">
        <v>35</v>
      </c>
      <c r="D1660" t="s">
        <v>32</v>
      </c>
      <c r="E1660" t="s">
        <v>97</v>
      </c>
      <c r="H1660">
        <v>39468</v>
      </c>
    </row>
    <row r="1661" spans="1:8" hidden="1" x14ac:dyDescent="0.35">
      <c r="A1661" t="s">
        <v>102</v>
      </c>
      <c r="B1661" t="s">
        <v>25</v>
      </c>
      <c r="C1661" t="s">
        <v>35</v>
      </c>
      <c r="D1661" t="s">
        <v>32</v>
      </c>
      <c r="E1661" t="s">
        <v>98</v>
      </c>
      <c r="F1661" t="s">
        <v>58</v>
      </c>
      <c r="G1661" t="s">
        <v>58</v>
      </c>
      <c r="H1661">
        <v>56366</v>
      </c>
    </row>
    <row r="1662" spans="1:8" hidden="1" x14ac:dyDescent="0.35">
      <c r="A1662" t="s">
        <v>102</v>
      </c>
      <c r="B1662" t="s">
        <v>25</v>
      </c>
      <c r="C1662" t="s">
        <v>35</v>
      </c>
      <c r="D1662" t="s">
        <v>33</v>
      </c>
      <c r="E1662" t="s">
        <v>95</v>
      </c>
      <c r="H1662">
        <v>25706</v>
      </c>
    </row>
    <row r="1663" spans="1:8" hidden="1" x14ac:dyDescent="0.35">
      <c r="A1663" t="s">
        <v>102</v>
      </c>
      <c r="B1663" t="s">
        <v>25</v>
      </c>
      <c r="C1663" t="s">
        <v>35</v>
      </c>
      <c r="D1663" t="s">
        <v>33</v>
      </c>
      <c r="E1663" t="s">
        <v>96</v>
      </c>
      <c r="H1663">
        <v>29673</v>
      </c>
    </row>
    <row r="1664" spans="1:8" hidden="1" x14ac:dyDescent="0.35">
      <c r="A1664" t="s">
        <v>102</v>
      </c>
      <c r="B1664" t="s">
        <v>25</v>
      </c>
      <c r="C1664" t="s">
        <v>35</v>
      </c>
      <c r="D1664" t="s">
        <v>33</v>
      </c>
      <c r="E1664" t="s">
        <v>97</v>
      </c>
      <c r="H1664">
        <v>39468</v>
      </c>
    </row>
    <row r="1665" spans="1:8" hidden="1" x14ac:dyDescent="0.35">
      <c r="A1665" t="s">
        <v>102</v>
      </c>
      <c r="B1665" t="s">
        <v>25</v>
      </c>
      <c r="C1665" t="s">
        <v>35</v>
      </c>
      <c r="D1665" t="s">
        <v>33</v>
      </c>
      <c r="E1665" t="s">
        <v>98</v>
      </c>
      <c r="F1665" t="s">
        <v>58</v>
      </c>
      <c r="H1665">
        <v>56366</v>
      </c>
    </row>
    <row r="1666" spans="1:8" hidden="1" x14ac:dyDescent="0.35">
      <c r="A1666" t="s">
        <v>102</v>
      </c>
      <c r="B1666" t="s">
        <v>25</v>
      </c>
      <c r="C1666" t="s">
        <v>35</v>
      </c>
      <c r="D1666" t="s">
        <v>34</v>
      </c>
      <c r="E1666" t="s">
        <v>95</v>
      </c>
      <c r="H1666">
        <v>25706</v>
      </c>
    </row>
    <row r="1667" spans="1:8" hidden="1" x14ac:dyDescent="0.35">
      <c r="A1667" t="s">
        <v>102</v>
      </c>
      <c r="B1667" t="s">
        <v>25</v>
      </c>
      <c r="C1667" t="s">
        <v>35</v>
      </c>
      <c r="D1667" t="s">
        <v>34</v>
      </c>
      <c r="E1667" t="s">
        <v>96</v>
      </c>
      <c r="H1667">
        <v>29673</v>
      </c>
    </row>
    <row r="1668" spans="1:8" hidden="1" x14ac:dyDescent="0.35">
      <c r="A1668" t="s">
        <v>102</v>
      </c>
      <c r="B1668" t="s">
        <v>25</v>
      </c>
      <c r="C1668" t="s">
        <v>35</v>
      </c>
      <c r="D1668" t="s">
        <v>34</v>
      </c>
      <c r="E1668" t="s">
        <v>97</v>
      </c>
      <c r="H1668">
        <v>39468</v>
      </c>
    </row>
    <row r="1669" spans="1:8" hidden="1" x14ac:dyDescent="0.35">
      <c r="A1669" t="s">
        <v>102</v>
      </c>
      <c r="B1669" t="s">
        <v>25</v>
      </c>
      <c r="C1669" t="s">
        <v>35</v>
      </c>
      <c r="D1669" t="s">
        <v>34</v>
      </c>
      <c r="E1669" t="s">
        <v>98</v>
      </c>
      <c r="H1669">
        <v>56366</v>
      </c>
    </row>
    <row r="1670" spans="1:8" hidden="1" x14ac:dyDescent="0.35">
      <c r="A1670" t="s">
        <v>102</v>
      </c>
      <c r="B1670" t="s">
        <v>25</v>
      </c>
      <c r="C1670" t="s">
        <v>99</v>
      </c>
      <c r="D1670" t="s">
        <v>32</v>
      </c>
      <c r="E1670" t="s">
        <v>95</v>
      </c>
      <c r="H1670">
        <v>25706</v>
      </c>
    </row>
    <row r="1671" spans="1:8" hidden="1" x14ac:dyDescent="0.35">
      <c r="A1671" t="s">
        <v>102</v>
      </c>
      <c r="B1671" t="s">
        <v>25</v>
      </c>
      <c r="C1671" t="s">
        <v>99</v>
      </c>
      <c r="D1671" t="s">
        <v>32</v>
      </c>
      <c r="E1671" t="s">
        <v>96</v>
      </c>
      <c r="H1671">
        <v>29673</v>
      </c>
    </row>
    <row r="1672" spans="1:8" hidden="1" x14ac:dyDescent="0.35">
      <c r="A1672" t="s">
        <v>102</v>
      </c>
      <c r="B1672" t="s">
        <v>25</v>
      </c>
      <c r="C1672" t="s">
        <v>99</v>
      </c>
      <c r="D1672" t="s">
        <v>32</v>
      </c>
      <c r="E1672" t="s">
        <v>97</v>
      </c>
      <c r="H1672">
        <v>39468</v>
      </c>
    </row>
    <row r="1673" spans="1:8" hidden="1" x14ac:dyDescent="0.35">
      <c r="A1673" t="s">
        <v>102</v>
      </c>
      <c r="B1673" t="s">
        <v>25</v>
      </c>
      <c r="C1673" t="s">
        <v>99</v>
      </c>
      <c r="D1673" t="s">
        <v>32</v>
      </c>
      <c r="E1673" t="s">
        <v>98</v>
      </c>
      <c r="F1673" t="s">
        <v>58</v>
      </c>
      <c r="G1673" t="s">
        <v>58</v>
      </c>
      <c r="H1673">
        <v>56366</v>
      </c>
    </row>
    <row r="1674" spans="1:8" hidden="1" x14ac:dyDescent="0.35">
      <c r="A1674" t="s">
        <v>102</v>
      </c>
      <c r="B1674" t="s">
        <v>25</v>
      </c>
      <c r="C1674" t="s">
        <v>99</v>
      </c>
      <c r="D1674" t="s">
        <v>33</v>
      </c>
      <c r="E1674" t="s">
        <v>95</v>
      </c>
      <c r="H1674">
        <v>25706</v>
      </c>
    </row>
    <row r="1675" spans="1:8" hidden="1" x14ac:dyDescent="0.35">
      <c r="A1675" t="s">
        <v>102</v>
      </c>
      <c r="B1675" t="s">
        <v>25</v>
      </c>
      <c r="C1675" t="s">
        <v>99</v>
      </c>
      <c r="D1675" t="s">
        <v>33</v>
      </c>
      <c r="E1675" t="s">
        <v>96</v>
      </c>
      <c r="H1675">
        <v>29673</v>
      </c>
    </row>
    <row r="1676" spans="1:8" hidden="1" x14ac:dyDescent="0.35">
      <c r="A1676" t="s">
        <v>102</v>
      </c>
      <c r="B1676" t="s">
        <v>25</v>
      </c>
      <c r="C1676" t="s">
        <v>99</v>
      </c>
      <c r="D1676" t="s">
        <v>33</v>
      </c>
      <c r="E1676" t="s">
        <v>97</v>
      </c>
      <c r="H1676">
        <v>39468</v>
      </c>
    </row>
    <row r="1677" spans="1:8" hidden="1" x14ac:dyDescent="0.35">
      <c r="A1677" t="s">
        <v>102</v>
      </c>
      <c r="B1677" t="s">
        <v>25</v>
      </c>
      <c r="C1677" t="s">
        <v>99</v>
      </c>
      <c r="D1677" t="s">
        <v>33</v>
      </c>
      <c r="E1677" t="s">
        <v>98</v>
      </c>
      <c r="F1677" t="s">
        <v>58</v>
      </c>
      <c r="G1677" t="s">
        <v>58</v>
      </c>
      <c r="H1677">
        <v>56366</v>
      </c>
    </row>
    <row r="1678" spans="1:8" hidden="1" x14ac:dyDescent="0.35">
      <c r="A1678" t="s">
        <v>102</v>
      </c>
      <c r="B1678" t="s">
        <v>25</v>
      </c>
      <c r="C1678" t="s">
        <v>99</v>
      </c>
      <c r="D1678" t="s">
        <v>34</v>
      </c>
      <c r="E1678" t="s">
        <v>95</v>
      </c>
      <c r="H1678">
        <v>25706</v>
      </c>
    </row>
    <row r="1679" spans="1:8" hidden="1" x14ac:dyDescent="0.35">
      <c r="A1679" t="s">
        <v>102</v>
      </c>
      <c r="B1679" t="s">
        <v>25</v>
      </c>
      <c r="C1679" t="s">
        <v>99</v>
      </c>
      <c r="D1679" t="s">
        <v>34</v>
      </c>
      <c r="E1679" t="s">
        <v>96</v>
      </c>
      <c r="H1679">
        <v>29673</v>
      </c>
    </row>
    <row r="1680" spans="1:8" hidden="1" x14ac:dyDescent="0.35">
      <c r="A1680" t="s">
        <v>102</v>
      </c>
      <c r="B1680" t="s">
        <v>25</v>
      </c>
      <c r="C1680" t="s">
        <v>99</v>
      </c>
      <c r="D1680" t="s">
        <v>34</v>
      </c>
      <c r="E1680" t="s">
        <v>97</v>
      </c>
      <c r="H1680">
        <v>39468</v>
      </c>
    </row>
    <row r="1681" spans="1:8" hidden="1" x14ac:dyDescent="0.35">
      <c r="A1681" t="s">
        <v>102</v>
      </c>
      <c r="B1681" t="s">
        <v>25</v>
      </c>
      <c r="C1681" t="s">
        <v>99</v>
      </c>
      <c r="D1681" t="s">
        <v>34</v>
      </c>
      <c r="E1681" t="s">
        <v>98</v>
      </c>
      <c r="H1681">
        <v>56366</v>
      </c>
    </row>
    <row r="1682" spans="1:8" hidden="1" x14ac:dyDescent="0.35">
      <c r="A1682" t="s">
        <v>102</v>
      </c>
      <c r="B1682" t="s">
        <v>100</v>
      </c>
      <c r="C1682" t="s">
        <v>32</v>
      </c>
      <c r="D1682" t="s">
        <v>32</v>
      </c>
      <c r="E1682" t="s">
        <v>95</v>
      </c>
      <c r="F1682">
        <v>5.1581118260702636</v>
      </c>
      <c r="G1682">
        <v>230</v>
      </c>
      <c r="H1682">
        <v>4458996</v>
      </c>
    </row>
    <row r="1683" spans="1:8" hidden="1" x14ac:dyDescent="0.35">
      <c r="A1683" t="s">
        <v>102</v>
      </c>
      <c r="B1683" t="s">
        <v>100</v>
      </c>
      <c r="C1683" t="s">
        <v>32</v>
      </c>
      <c r="D1683" t="s">
        <v>32</v>
      </c>
      <c r="E1683" t="s">
        <v>96</v>
      </c>
      <c r="F1683">
        <v>5.4179855184046994</v>
      </c>
      <c r="G1683">
        <v>247</v>
      </c>
      <c r="H1683">
        <v>4558890</v>
      </c>
    </row>
    <row r="1684" spans="1:8" hidden="1" x14ac:dyDescent="0.35">
      <c r="A1684" t="s">
        <v>102</v>
      </c>
      <c r="B1684" t="s">
        <v>100</v>
      </c>
      <c r="C1684" t="s">
        <v>32</v>
      </c>
      <c r="D1684" t="s">
        <v>32</v>
      </c>
      <c r="E1684" t="s">
        <v>97</v>
      </c>
      <c r="F1684">
        <v>6.6781400231565566</v>
      </c>
      <c r="G1684">
        <v>314</v>
      </c>
      <c r="H1684">
        <v>4701908</v>
      </c>
    </row>
    <row r="1685" spans="1:8" hidden="1" x14ac:dyDescent="0.35">
      <c r="A1685" t="s">
        <v>102</v>
      </c>
      <c r="B1685" t="s">
        <v>100</v>
      </c>
      <c r="C1685" t="s">
        <v>32</v>
      </c>
      <c r="D1685" t="s">
        <v>32</v>
      </c>
      <c r="E1685" t="s">
        <v>98</v>
      </c>
      <c r="F1685">
        <v>7.2124843350626762</v>
      </c>
      <c r="G1685">
        <v>349</v>
      </c>
      <c r="H1685">
        <v>4838832</v>
      </c>
    </row>
    <row r="1686" spans="1:8" hidden="1" x14ac:dyDescent="0.35">
      <c r="A1686" t="s">
        <v>102</v>
      </c>
      <c r="B1686" t="s">
        <v>100</v>
      </c>
      <c r="C1686" t="s">
        <v>32</v>
      </c>
      <c r="D1686" t="s">
        <v>33</v>
      </c>
      <c r="E1686" t="s">
        <v>95</v>
      </c>
      <c r="F1686">
        <v>4.8217132287178552</v>
      </c>
      <c r="G1686">
        <v>215</v>
      </c>
      <c r="H1686">
        <v>4458996</v>
      </c>
    </row>
    <row r="1687" spans="1:8" hidden="1" x14ac:dyDescent="0.35">
      <c r="A1687" t="s">
        <v>102</v>
      </c>
      <c r="B1687" t="s">
        <v>100</v>
      </c>
      <c r="C1687" t="s">
        <v>32</v>
      </c>
      <c r="D1687" t="s">
        <v>33</v>
      </c>
      <c r="E1687" t="s">
        <v>96</v>
      </c>
      <c r="F1687">
        <v>4.8915415813937164</v>
      </c>
      <c r="G1687">
        <v>223</v>
      </c>
      <c r="H1687">
        <v>4558890</v>
      </c>
    </row>
    <row r="1688" spans="1:8" hidden="1" x14ac:dyDescent="0.35">
      <c r="A1688" t="s">
        <v>102</v>
      </c>
      <c r="B1688" t="s">
        <v>100</v>
      </c>
      <c r="C1688" t="s">
        <v>32</v>
      </c>
      <c r="D1688" t="s">
        <v>33</v>
      </c>
      <c r="E1688" t="s">
        <v>97</v>
      </c>
      <c r="F1688">
        <v>6.0826370911553349</v>
      </c>
      <c r="G1688">
        <v>286</v>
      </c>
      <c r="H1688">
        <v>4701908</v>
      </c>
    </row>
    <row r="1689" spans="1:8" hidden="1" x14ac:dyDescent="0.35">
      <c r="A1689" t="s">
        <v>102</v>
      </c>
      <c r="B1689" t="s">
        <v>100</v>
      </c>
      <c r="C1689" t="s">
        <v>32</v>
      </c>
      <c r="D1689" t="s">
        <v>33</v>
      </c>
      <c r="E1689" t="s">
        <v>98</v>
      </c>
      <c r="F1689">
        <v>6.1998432679621862</v>
      </c>
      <c r="G1689">
        <v>300</v>
      </c>
      <c r="H1689">
        <v>4838832</v>
      </c>
    </row>
    <row r="1690" spans="1:8" hidden="1" x14ac:dyDescent="0.35">
      <c r="A1690" t="s">
        <v>102</v>
      </c>
      <c r="B1690" t="s">
        <v>100</v>
      </c>
      <c r="C1690" t="s">
        <v>32</v>
      </c>
      <c r="D1690" t="s">
        <v>34</v>
      </c>
      <c r="E1690" t="s">
        <v>95</v>
      </c>
      <c r="F1690">
        <v>0.33639859735240851</v>
      </c>
      <c r="G1690">
        <v>15</v>
      </c>
      <c r="H1690">
        <v>4458996</v>
      </c>
    </row>
    <row r="1691" spans="1:8" hidden="1" x14ac:dyDescent="0.35">
      <c r="A1691" t="s">
        <v>102</v>
      </c>
      <c r="B1691" t="s">
        <v>100</v>
      </c>
      <c r="C1691" t="s">
        <v>32</v>
      </c>
      <c r="D1691" t="s">
        <v>34</v>
      </c>
      <c r="E1691" t="s">
        <v>96</v>
      </c>
      <c r="F1691">
        <v>0.52644393701098291</v>
      </c>
      <c r="G1691">
        <v>24</v>
      </c>
      <c r="H1691">
        <v>4558890</v>
      </c>
    </row>
    <row r="1692" spans="1:8" hidden="1" x14ac:dyDescent="0.35">
      <c r="A1692" t="s">
        <v>102</v>
      </c>
      <c r="B1692" t="s">
        <v>100</v>
      </c>
      <c r="C1692" t="s">
        <v>32</v>
      </c>
      <c r="D1692" t="s">
        <v>34</v>
      </c>
      <c r="E1692" t="s">
        <v>97</v>
      </c>
      <c r="F1692">
        <v>0.59550293200122162</v>
      </c>
      <c r="G1692">
        <v>28</v>
      </c>
      <c r="H1692">
        <v>4701908</v>
      </c>
    </row>
    <row r="1693" spans="1:8" hidden="1" x14ac:dyDescent="0.35">
      <c r="A1693" t="s">
        <v>102</v>
      </c>
      <c r="B1693" t="s">
        <v>100</v>
      </c>
      <c r="C1693" t="s">
        <v>32</v>
      </c>
      <c r="D1693" t="s">
        <v>34</v>
      </c>
      <c r="E1693" t="s">
        <v>98</v>
      </c>
      <c r="F1693">
        <v>1.01264106710049</v>
      </c>
      <c r="G1693">
        <v>49</v>
      </c>
      <c r="H1693">
        <v>4838832</v>
      </c>
    </row>
    <row r="1694" spans="1:8" hidden="1" x14ac:dyDescent="0.35">
      <c r="A1694" t="s">
        <v>102</v>
      </c>
      <c r="B1694" t="s">
        <v>100</v>
      </c>
      <c r="C1694" t="s">
        <v>36</v>
      </c>
      <c r="D1694" t="s">
        <v>32</v>
      </c>
      <c r="E1694" t="s">
        <v>95</v>
      </c>
      <c r="F1694">
        <v>1.009195792057225</v>
      </c>
      <c r="G1694">
        <v>45</v>
      </c>
      <c r="H1694">
        <v>4458996</v>
      </c>
    </row>
    <row r="1695" spans="1:8" hidden="1" x14ac:dyDescent="0.35">
      <c r="A1695" t="s">
        <v>102</v>
      </c>
      <c r="B1695" t="s">
        <v>100</v>
      </c>
      <c r="C1695" t="s">
        <v>36</v>
      </c>
      <c r="D1695" t="s">
        <v>32</v>
      </c>
      <c r="E1695" t="s">
        <v>96</v>
      </c>
      <c r="F1695">
        <v>0.98708238189559294</v>
      </c>
      <c r="G1695">
        <v>45</v>
      </c>
      <c r="H1695">
        <v>4558890</v>
      </c>
    </row>
    <row r="1696" spans="1:8" hidden="1" x14ac:dyDescent="0.35">
      <c r="A1696" t="s">
        <v>102</v>
      </c>
      <c r="B1696" t="s">
        <v>100</v>
      </c>
      <c r="C1696" t="s">
        <v>36</v>
      </c>
      <c r="D1696" t="s">
        <v>32</v>
      </c>
      <c r="E1696" t="s">
        <v>97</v>
      </c>
      <c r="F1696">
        <v>1.701436948574919</v>
      </c>
      <c r="G1696">
        <v>80</v>
      </c>
      <c r="H1696">
        <v>4701908</v>
      </c>
    </row>
    <row r="1697" spans="1:8" hidden="1" x14ac:dyDescent="0.35">
      <c r="A1697" t="s">
        <v>102</v>
      </c>
      <c r="B1697" t="s">
        <v>100</v>
      </c>
      <c r="C1697" t="s">
        <v>36</v>
      </c>
      <c r="D1697" t="s">
        <v>32</v>
      </c>
      <c r="E1697" t="s">
        <v>98</v>
      </c>
      <c r="F1697">
        <v>1.3846316631782221</v>
      </c>
      <c r="G1697">
        <v>67</v>
      </c>
      <c r="H1697">
        <v>4838832</v>
      </c>
    </row>
    <row r="1698" spans="1:8" hidden="1" x14ac:dyDescent="0.35">
      <c r="A1698" t="s">
        <v>102</v>
      </c>
      <c r="B1698" t="s">
        <v>100</v>
      </c>
      <c r="C1698" t="s">
        <v>36</v>
      </c>
      <c r="D1698" t="s">
        <v>33</v>
      </c>
      <c r="E1698" t="s">
        <v>95</v>
      </c>
      <c r="F1698">
        <v>1.009195792057225</v>
      </c>
      <c r="G1698">
        <v>45</v>
      </c>
      <c r="H1698">
        <v>4458996</v>
      </c>
    </row>
    <row r="1699" spans="1:8" hidden="1" x14ac:dyDescent="0.35">
      <c r="A1699" t="s">
        <v>102</v>
      </c>
      <c r="B1699" t="s">
        <v>100</v>
      </c>
      <c r="C1699" t="s">
        <v>36</v>
      </c>
      <c r="D1699" t="s">
        <v>33</v>
      </c>
      <c r="E1699" t="s">
        <v>96</v>
      </c>
      <c r="F1699">
        <v>0.96514721785346869</v>
      </c>
      <c r="G1699">
        <v>44</v>
      </c>
      <c r="H1699">
        <v>4558890</v>
      </c>
    </row>
    <row r="1700" spans="1:8" hidden="1" x14ac:dyDescent="0.35">
      <c r="A1700" t="s">
        <v>102</v>
      </c>
      <c r="B1700" t="s">
        <v>100</v>
      </c>
      <c r="C1700" t="s">
        <v>36</v>
      </c>
      <c r="D1700" t="s">
        <v>33</v>
      </c>
      <c r="E1700" t="s">
        <v>97</v>
      </c>
      <c r="F1700">
        <v>1.616365101146173</v>
      </c>
      <c r="G1700">
        <v>76</v>
      </c>
      <c r="H1700">
        <v>4701908</v>
      </c>
    </row>
    <row r="1701" spans="1:8" hidden="1" x14ac:dyDescent="0.35">
      <c r="A1701" t="s">
        <v>102</v>
      </c>
      <c r="B1701" t="s">
        <v>100</v>
      </c>
      <c r="C1701" t="s">
        <v>36</v>
      </c>
      <c r="D1701" t="s">
        <v>33</v>
      </c>
      <c r="E1701" t="s">
        <v>98</v>
      </c>
      <c r="F1701">
        <v>1.3639655189516811</v>
      </c>
      <c r="G1701">
        <v>66</v>
      </c>
      <c r="H1701">
        <v>4838832</v>
      </c>
    </row>
    <row r="1702" spans="1:8" hidden="1" x14ac:dyDescent="0.35">
      <c r="A1702" t="s">
        <v>102</v>
      </c>
      <c r="B1702" t="s">
        <v>100</v>
      </c>
      <c r="C1702" t="s">
        <v>36</v>
      </c>
      <c r="D1702" t="s">
        <v>34</v>
      </c>
      <c r="E1702" t="s">
        <v>95</v>
      </c>
      <c r="H1702">
        <v>4458996</v>
      </c>
    </row>
    <row r="1703" spans="1:8" hidden="1" x14ac:dyDescent="0.35">
      <c r="A1703" t="s">
        <v>102</v>
      </c>
      <c r="B1703" t="s">
        <v>100</v>
      </c>
      <c r="C1703" t="s">
        <v>36</v>
      </c>
      <c r="D1703" t="s">
        <v>34</v>
      </c>
      <c r="E1703" t="s">
        <v>96</v>
      </c>
      <c r="H1703">
        <v>4558890</v>
      </c>
    </row>
    <row r="1704" spans="1:8" hidden="1" x14ac:dyDescent="0.35">
      <c r="A1704" t="s">
        <v>102</v>
      </c>
      <c r="B1704" t="s">
        <v>100</v>
      </c>
      <c r="C1704" t="s">
        <v>36</v>
      </c>
      <c r="D1704" t="s">
        <v>34</v>
      </c>
      <c r="E1704" t="s">
        <v>97</v>
      </c>
      <c r="H1704">
        <v>4701908</v>
      </c>
    </row>
    <row r="1705" spans="1:8" hidden="1" x14ac:dyDescent="0.35">
      <c r="A1705" t="s">
        <v>102</v>
      </c>
      <c r="B1705" t="s">
        <v>100</v>
      </c>
      <c r="C1705" t="s">
        <v>36</v>
      </c>
      <c r="D1705" t="s">
        <v>34</v>
      </c>
      <c r="E1705" t="s">
        <v>98</v>
      </c>
      <c r="H1705">
        <v>4838832</v>
      </c>
    </row>
    <row r="1706" spans="1:8" hidden="1" x14ac:dyDescent="0.35">
      <c r="A1706" t="s">
        <v>102</v>
      </c>
      <c r="B1706" t="s">
        <v>100</v>
      </c>
      <c r="C1706" t="s">
        <v>35</v>
      </c>
      <c r="D1706" t="s">
        <v>32</v>
      </c>
      <c r="E1706" t="s">
        <v>95</v>
      </c>
      <c r="F1706">
        <v>2.9154545103875402</v>
      </c>
      <c r="G1706">
        <v>130</v>
      </c>
      <c r="H1706">
        <v>4458996</v>
      </c>
    </row>
    <row r="1707" spans="1:8" hidden="1" x14ac:dyDescent="0.35">
      <c r="A1707" t="s">
        <v>102</v>
      </c>
      <c r="B1707" t="s">
        <v>100</v>
      </c>
      <c r="C1707" t="s">
        <v>35</v>
      </c>
      <c r="D1707" t="s">
        <v>32</v>
      </c>
      <c r="E1707" t="s">
        <v>96</v>
      </c>
      <c r="F1707">
        <v>2.6322196850549151</v>
      </c>
      <c r="G1707">
        <v>120</v>
      </c>
      <c r="H1707">
        <v>4558890</v>
      </c>
    </row>
    <row r="1708" spans="1:8" hidden="1" x14ac:dyDescent="0.35">
      <c r="A1708" t="s">
        <v>102</v>
      </c>
      <c r="B1708" t="s">
        <v>100</v>
      </c>
      <c r="C1708" t="s">
        <v>35</v>
      </c>
      <c r="D1708" t="s">
        <v>32</v>
      </c>
      <c r="E1708" t="s">
        <v>97</v>
      </c>
      <c r="F1708">
        <v>3.2965340878639058</v>
      </c>
      <c r="G1708">
        <v>155</v>
      </c>
      <c r="H1708">
        <v>4701908</v>
      </c>
    </row>
    <row r="1709" spans="1:8" hidden="1" x14ac:dyDescent="0.35">
      <c r="A1709" t="s">
        <v>102</v>
      </c>
      <c r="B1709" t="s">
        <v>100</v>
      </c>
      <c r="C1709" t="s">
        <v>35</v>
      </c>
      <c r="D1709" t="s">
        <v>32</v>
      </c>
      <c r="E1709" t="s">
        <v>98</v>
      </c>
      <c r="F1709">
        <v>3.533910662738446</v>
      </c>
      <c r="G1709">
        <v>171</v>
      </c>
      <c r="H1709">
        <v>4838832</v>
      </c>
    </row>
    <row r="1710" spans="1:8" hidden="1" x14ac:dyDescent="0.35">
      <c r="A1710" t="s">
        <v>102</v>
      </c>
      <c r="B1710" t="s">
        <v>100</v>
      </c>
      <c r="C1710" t="s">
        <v>35</v>
      </c>
      <c r="D1710" t="s">
        <v>33</v>
      </c>
      <c r="E1710" t="s">
        <v>95</v>
      </c>
      <c r="F1710">
        <v>2.736041925132922</v>
      </c>
      <c r="G1710">
        <v>122</v>
      </c>
      <c r="H1710">
        <v>4458996</v>
      </c>
    </row>
    <row r="1711" spans="1:8" hidden="1" x14ac:dyDescent="0.35">
      <c r="A1711" t="s">
        <v>102</v>
      </c>
      <c r="B1711" t="s">
        <v>100</v>
      </c>
      <c r="C1711" t="s">
        <v>35</v>
      </c>
      <c r="D1711" t="s">
        <v>33</v>
      </c>
      <c r="E1711" t="s">
        <v>96</v>
      </c>
      <c r="F1711">
        <v>2.4567383727179202</v>
      </c>
      <c r="G1711">
        <v>112</v>
      </c>
      <c r="H1711">
        <v>4558890</v>
      </c>
    </row>
    <row r="1712" spans="1:8" hidden="1" x14ac:dyDescent="0.35">
      <c r="A1712" t="s">
        <v>102</v>
      </c>
      <c r="B1712" t="s">
        <v>100</v>
      </c>
      <c r="C1712" t="s">
        <v>35</v>
      </c>
      <c r="D1712" t="s">
        <v>33</v>
      </c>
      <c r="E1712" t="s">
        <v>97</v>
      </c>
      <c r="F1712">
        <v>2.9349787362917348</v>
      </c>
      <c r="G1712">
        <v>138</v>
      </c>
      <c r="H1712">
        <v>4701908</v>
      </c>
    </row>
    <row r="1713" spans="1:8" hidden="1" x14ac:dyDescent="0.35">
      <c r="A1713" t="s">
        <v>102</v>
      </c>
      <c r="B1713" t="s">
        <v>100</v>
      </c>
      <c r="C1713" t="s">
        <v>35</v>
      </c>
      <c r="D1713" t="s">
        <v>33</v>
      </c>
      <c r="E1713" t="s">
        <v>98</v>
      </c>
      <c r="F1713">
        <v>2.893260191715687</v>
      </c>
      <c r="G1713">
        <v>140</v>
      </c>
      <c r="H1713">
        <v>4838832</v>
      </c>
    </row>
    <row r="1714" spans="1:8" hidden="1" x14ac:dyDescent="0.35">
      <c r="A1714" t="s">
        <v>102</v>
      </c>
      <c r="B1714" t="s">
        <v>100</v>
      </c>
      <c r="C1714" t="s">
        <v>35</v>
      </c>
      <c r="D1714" t="s">
        <v>34</v>
      </c>
      <c r="E1714" t="s">
        <v>95</v>
      </c>
      <c r="H1714">
        <v>4458996</v>
      </c>
    </row>
    <row r="1715" spans="1:8" hidden="1" x14ac:dyDescent="0.35">
      <c r="A1715" t="s">
        <v>102</v>
      </c>
      <c r="B1715" t="s">
        <v>100</v>
      </c>
      <c r="C1715" t="s">
        <v>35</v>
      </c>
      <c r="D1715" t="s">
        <v>34</v>
      </c>
      <c r="E1715" t="s">
        <v>96</v>
      </c>
      <c r="H1715">
        <v>4558890</v>
      </c>
    </row>
    <row r="1716" spans="1:8" hidden="1" x14ac:dyDescent="0.35">
      <c r="A1716" t="s">
        <v>102</v>
      </c>
      <c r="B1716" t="s">
        <v>100</v>
      </c>
      <c r="C1716" t="s">
        <v>35</v>
      </c>
      <c r="D1716" t="s">
        <v>34</v>
      </c>
      <c r="E1716" t="s">
        <v>97</v>
      </c>
      <c r="F1716">
        <v>0.36155535157217028</v>
      </c>
      <c r="G1716">
        <v>17</v>
      </c>
      <c r="H1716">
        <v>4701908</v>
      </c>
    </row>
    <row r="1717" spans="1:8" hidden="1" x14ac:dyDescent="0.35">
      <c r="A1717" t="s">
        <v>102</v>
      </c>
      <c r="B1717" t="s">
        <v>100</v>
      </c>
      <c r="C1717" t="s">
        <v>35</v>
      </c>
      <c r="D1717" t="s">
        <v>34</v>
      </c>
      <c r="E1717" t="s">
        <v>98</v>
      </c>
      <c r="F1717">
        <v>0.64065047102275918</v>
      </c>
      <c r="G1717">
        <v>31</v>
      </c>
      <c r="H1717">
        <v>4838832</v>
      </c>
    </row>
    <row r="1718" spans="1:8" hidden="1" x14ac:dyDescent="0.35">
      <c r="A1718" t="s">
        <v>102</v>
      </c>
      <c r="B1718" t="s">
        <v>100</v>
      </c>
      <c r="C1718" t="s">
        <v>99</v>
      </c>
      <c r="D1718" t="s">
        <v>32</v>
      </c>
      <c r="E1718" t="s">
        <v>95</v>
      </c>
      <c r="F1718">
        <v>1.233461523625498</v>
      </c>
      <c r="G1718">
        <v>55</v>
      </c>
      <c r="H1718">
        <v>4458996</v>
      </c>
    </row>
    <row r="1719" spans="1:8" hidden="1" x14ac:dyDescent="0.35">
      <c r="A1719" t="s">
        <v>102</v>
      </c>
      <c r="B1719" t="s">
        <v>100</v>
      </c>
      <c r="C1719" t="s">
        <v>99</v>
      </c>
      <c r="D1719" t="s">
        <v>32</v>
      </c>
      <c r="E1719" t="s">
        <v>96</v>
      </c>
      <c r="F1719">
        <v>1.7986834514541921</v>
      </c>
      <c r="G1719">
        <v>82</v>
      </c>
      <c r="H1719">
        <v>4558890</v>
      </c>
    </row>
    <row r="1720" spans="1:8" hidden="1" x14ac:dyDescent="0.35">
      <c r="A1720" t="s">
        <v>102</v>
      </c>
      <c r="B1720" t="s">
        <v>100</v>
      </c>
      <c r="C1720" t="s">
        <v>99</v>
      </c>
      <c r="D1720" t="s">
        <v>32</v>
      </c>
      <c r="E1720" t="s">
        <v>97</v>
      </c>
      <c r="F1720">
        <v>1.6801689867177321</v>
      </c>
      <c r="G1720">
        <v>79</v>
      </c>
      <c r="H1720">
        <v>4701908</v>
      </c>
    </row>
    <row r="1721" spans="1:8" hidden="1" x14ac:dyDescent="0.35">
      <c r="A1721" t="s">
        <v>102</v>
      </c>
      <c r="B1721" t="s">
        <v>100</v>
      </c>
      <c r="C1721" t="s">
        <v>99</v>
      </c>
      <c r="D1721" t="s">
        <v>32</v>
      </c>
      <c r="E1721" t="s">
        <v>98</v>
      </c>
      <c r="F1721">
        <v>2.2939420091460092</v>
      </c>
      <c r="G1721">
        <v>111</v>
      </c>
      <c r="H1721">
        <v>4838832</v>
      </c>
    </row>
    <row r="1722" spans="1:8" hidden="1" x14ac:dyDescent="0.35">
      <c r="A1722" t="s">
        <v>102</v>
      </c>
      <c r="B1722" t="s">
        <v>100</v>
      </c>
      <c r="C1722" t="s">
        <v>99</v>
      </c>
      <c r="D1722" t="s">
        <v>33</v>
      </c>
      <c r="E1722" t="s">
        <v>95</v>
      </c>
      <c r="F1722">
        <v>1.0764755115277069</v>
      </c>
      <c r="G1722">
        <v>48</v>
      </c>
      <c r="H1722">
        <v>4458996</v>
      </c>
    </row>
    <row r="1723" spans="1:8" hidden="1" x14ac:dyDescent="0.35">
      <c r="A1723" t="s">
        <v>102</v>
      </c>
      <c r="B1723" t="s">
        <v>100</v>
      </c>
      <c r="C1723" t="s">
        <v>99</v>
      </c>
      <c r="D1723" t="s">
        <v>33</v>
      </c>
      <c r="E1723" t="s">
        <v>96</v>
      </c>
      <c r="F1723">
        <v>1.4696559908223279</v>
      </c>
      <c r="G1723">
        <v>67</v>
      </c>
      <c r="H1723">
        <v>4558890</v>
      </c>
    </row>
    <row r="1724" spans="1:8" hidden="1" x14ac:dyDescent="0.35">
      <c r="A1724" t="s">
        <v>102</v>
      </c>
      <c r="B1724" t="s">
        <v>100</v>
      </c>
      <c r="C1724" t="s">
        <v>99</v>
      </c>
      <c r="D1724" t="s">
        <v>33</v>
      </c>
      <c r="E1724" t="s">
        <v>97</v>
      </c>
      <c r="F1724">
        <v>1.5312932537174271</v>
      </c>
      <c r="G1724">
        <v>72</v>
      </c>
      <c r="H1724">
        <v>4701908</v>
      </c>
    </row>
    <row r="1725" spans="1:8" hidden="1" x14ac:dyDescent="0.35">
      <c r="A1725" t="s">
        <v>102</v>
      </c>
      <c r="B1725" t="s">
        <v>100</v>
      </c>
      <c r="C1725" t="s">
        <v>99</v>
      </c>
      <c r="D1725" t="s">
        <v>33</v>
      </c>
      <c r="E1725" t="s">
        <v>98</v>
      </c>
      <c r="F1725">
        <v>1.9426175572948181</v>
      </c>
      <c r="G1725">
        <v>94</v>
      </c>
      <c r="H1725">
        <v>4838832</v>
      </c>
    </row>
    <row r="1726" spans="1:8" hidden="1" x14ac:dyDescent="0.35">
      <c r="A1726" t="s">
        <v>102</v>
      </c>
      <c r="B1726" t="s">
        <v>100</v>
      </c>
      <c r="C1726" t="s">
        <v>99</v>
      </c>
      <c r="D1726" t="s">
        <v>34</v>
      </c>
      <c r="E1726" t="s">
        <v>95</v>
      </c>
      <c r="H1726">
        <v>4458996</v>
      </c>
    </row>
    <row r="1727" spans="1:8" hidden="1" x14ac:dyDescent="0.35">
      <c r="A1727" t="s">
        <v>102</v>
      </c>
      <c r="B1727" t="s">
        <v>100</v>
      </c>
      <c r="C1727" t="s">
        <v>99</v>
      </c>
      <c r="D1727" t="s">
        <v>34</v>
      </c>
      <c r="E1727" t="s">
        <v>96</v>
      </c>
      <c r="F1727">
        <v>0.32902746063186428</v>
      </c>
      <c r="G1727">
        <v>15</v>
      </c>
      <c r="H1727">
        <v>4558890</v>
      </c>
    </row>
    <row r="1728" spans="1:8" hidden="1" x14ac:dyDescent="0.35">
      <c r="A1728" t="s">
        <v>102</v>
      </c>
      <c r="B1728" t="s">
        <v>100</v>
      </c>
      <c r="C1728" t="s">
        <v>99</v>
      </c>
      <c r="D1728" t="s">
        <v>34</v>
      </c>
      <c r="E1728" t="s">
        <v>97</v>
      </c>
      <c r="H1728">
        <v>4701908</v>
      </c>
    </row>
    <row r="1729" spans="1:8" hidden="1" x14ac:dyDescent="0.35">
      <c r="A1729" t="s">
        <v>102</v>
      </c>
      <c r="B1729" t="s">
        <v>100</v>
      </c>
      <c r="C1729" t="s">
        <v>99</v>
      </c>
      <c r="D1729" t="s">
        <v>34</v>
      </c>
      <c r="E1729" t="s">
        <v>98</v>
      </c>
      <c r="F1729">
        <v>0.35132445185119049</v>
      </c>
      <c r="G1729">
        <v>17</v>
      </c>
      <c r="H1729">
        <v>4838832</v>
      </c>
    </row>
    <row r="1730" spans="1:8" hidden="1" x14ac:dyDescent="0.35">
      <c r="A1730" t="s">
        <v>103</v>
      </c>
      <c r="B1730" t="s">
        <v>15</v>
      </c>
      <c r="C1730" t="s">
        <v>32</v>
      </c>
      <c r="D1730" t="s">
        <v>32</v>
      </c>
      <c r="E1730" t="s">
        <v>95</v>
      </c>
      <c r="F1730">
        <v>0.71241112016486308</v>
      </c>
      <c r="G1730">
        <v>204</v>
      </c>
      <c r="H1730">
        <v>28635151</v>
      </c>
    </row>
    <row r="1731" spans="1:8" hidden="1" x14ac:dyDescent="0.35">
      <c r="A1731" t="s">
        <v>103</v>
      </c>
      <c r="B1731" t="s">
        <v>15</v>
      </c>
      <c r="C1731" t="s">
        <v>32</v>
      </c>
      <c r="D1731" t="s">
        <v>32</v>
      </c>
      <c r="E1731" t="s">
        <v>96</v>
      </c>
      <c r="F1731">
        <v>0.68449070031868819</v>
      </c>
      <c r="G1731">
        <v>219</v>
      </c>
      <c r="H1731">
        <v>31994591</v>
      </c>
    </row>
    <row r="1732" spans="1:8" hidden="1" x14ac:dyDescent="0.35">
      <c r="A1732" t="s">
        <v>103</v>
      </c>
      <c r="B1732" t="s">
        <v>15</v>
      </c>
      <c r="C1732" t="s">
        <v>32</v>
      </c>
      <c r="D1732" t="s">
        <v>32</v>
      </c>
      <c r="E1732" t="s">
        <v>97</v>
      </c>
      <c r="F1732">
        <v>0.67555024702999156</v>
      </c>
      <c r="G1732">
        <v>238</v>
      </c>
      <c r="H1732">
        <v>35230540</v>
      </c>
    </row>
    <row r="1733" spans="1:8" hidden="1" x14ac:dyDescent="0.35">
      <c r="A1733" t="s">
        <v>103</v>
      </c>
      <c r="B1733" t="s">
        <v>15</v>
      </c>
      <c r="C1733" t="s">
        <v>32</v>
      </c>
      <c r="D1733" t="s">
        <v>32</v>
      </c>
      <c r="E1733" t="s">
        <v>98</v>
      </c>
      <c r="F1733">
        <v>0.65102054107670271</v>
      </c>
      <c r="G1733">
        <v>255</v>
      </c>
      <c r="H1733">
        <v>39169271</v>
      </c>
    </row>
    <row r="1734" spans="1:8" hidden="1" x14ac:dyDescent="0.35">
      <c r="A1734" t="s">
        <v>103</v>
      </c>
      <c r="B1734" t="s">
        <v>15</v>
      </c>
      <c r="C1734" t="s">
        <v>32</v>
      </c>
      <c r="D1734" t="s">
        <v>33</v>
      </c>
      <c r="E1734" t="s">
        <v>95</v>
      </c>
      <c r="F1734">
        <v>0.63907468132436251</v>
      </c>
      <c r="G1734">
        <v>183</v>
      </c>
      <c r="H1734">
        <v>28635151</v>
      </c>
    </row>
    <row r="1735" spans="1:8" hidden="1" x14ac:dyDescent="0.35">
      <c r="A1735" t="s">
        <v>103</v>
      </c>
      <c r="B1735" t="s">
        <v>15</v>
      </c>
      <c r="C1735" t="s">
        <v>32</v>
      </c>
      <c r="D1735" t="s">
        <v>33</v>
      </c>
      <c r="E1735" t="s">
        <v>96</v>
      </c>
      <c r="F1735">
        <v>0.61260354914366622</v>
      </c>
      <c r="G1735">
        <v>196</v>
      </c>
      <c r="H1735">
        <v>31994591</v>
      </c>
    </row>
    <row r="1736" spans="1:8" hidden="1" x14ac:dyDescent="0.35">
      <c r="A1736" t="s">
        <v>103</v>
      </c>
      <c r="B1736" t="s">
        <v>15</v>
      </c>
      <c r="C1736" t="s">
        <v>32</v>
      </c>
      <c r="D1736" t="s">
        <v>33</v>
      </c>
      <c r="E1736" t="s">
        <v>97</v>
      </c>
      <c r="F1736">
        <v>0.57620462246675752</v>
      </c>
      <c r="G1736">
        <v>203</v>
      </c>
      <c r="H1736">
        <v>35230540</v>
      </c>
    </row>
    <row r="1737" spans="1:8" hidden="1" x14ac:dyDescent="0.35">
      <c r="A1737" t="s">
        <v>103</v>
      </c>
      <c r="B1737" t="s">
        <v>15</v>
      </c>
      <c r="C1737" t="s">
        <v>32</v>
      </c>
      <c r="D1737" t="s">
        <v>33</v>
      </c>
      <c r="E1737" t="s">
        <v>98</v>
      </c>
      <c r="F1737">
        <v>0.56932384572590078</v>
      </c>
      <c r="G1737">
        <v>223</v>
      </c>
      <c r="H1737">
        <v>39169271</v>
      </c>
    </row>
    <row r="1738" spans="1:8" hidden="1" x14ac:dyDescent="0.35">
      <c r="A1738" t="s">
        <v>103</v>
      </c>
      <c r="B1738" t="s">
        <v>15</v>
      </c>
      <c r="C1738" t="s">
        <v>32</v>
      </c>
      <c r="D1738" t="s">
        <v>34</v>
      </c>
      <c r="E1738" t="s">
        <v>95</v>
      </c>
      <c r="F1738">
        <v>7.3336438840500617E-2</v>
      </c>
      <c r="G1738">
        <v>21</v>
      </c>
      <c r="H1738">
        <v>28635151</v>
      </c>
    </row>
    <row r="1739" spans="1:8" hidden="1" x14ac:dyDescent="0.35">
      <c r="A1739" t="s">
        <v>103</v>
      </c>
      <c r="B1739" t="s">
        <v>15</v>
      </c>
      <c r="C1739" t="s">
        <v>32</v>
      </c>
      <c r="D1739" t="s">
        <v>34</v>
      </c>
      <c r="E1739" t="s">
        <v>96</v>
      </c>
      <c r="F1739">
        <v>7.1887151175022063E-2</v>
      </c>
      <c r="G1739">
        <v>23</v>
      </c>
      <c r="H1739">
        <v>31994591</v>
      </c>
    </row>
    <row r="1740" spans="1:8" hidden="1" x14ac:dyDescent="0.35">
      <c r="A1740" t="s">
        <v>103</v>
      </c>
      <c r="B1740" t="s">
        <v>15</v>
      </c>
      <c r="C1740" t="s">
        <v>32</v>
      </c>
      <c r="D1740" t="s">
        <v>34</v>
      </c>
      <c r="E1740" t="s">
        <v>97</v>
      </c>
      <c r="F1740">
        <v>9.9345624563234064E-2</v>
      </c>
      <c r="G1740">
        <v>35</v>
      </c>
      <c r="H1740">
        <v>35230540</v>
      </c>
    </row>
    <row r="1741" spans="1:8" hidden="1" x14ac:dyDescent="0.35">
      <c r="A1741" t="s">
        <v>103</v>
      </c>
      <c r="B1741" t="s">
        <v>15</v>
      </c>
      <c r="C1741" t="s">
        <v>32</v>
      </c>
      <c r="D1741" t="s">
        <v>34</v>
      </c>
      <c r="E1741" t="s">
        <v>98</v>
      </c>
      <c r="F1741">
        <v>8.1696695350801901E-2</v>
      </c>
      <c r="G1741">
        <v>32</v>
      </c>
      <c r="H1741">
        <v>39169271</v>
      </c>
    </row>
    <row r="1742" spans="1:8" hidden="1" x14ac:dyDescent="0.35">
      <c r="A1742" t="s">
        <v>103</v>
      </c>
      <c r="B1742" t="s">
        <v>15</v>
      </c>
      <c r="C1742" t="s">
        <v>36</v>
      </c>
      <c r="D1742" t="s">
        <v>32</v>
      </c>
      <c r="E1742" t="s">
        <v>95</v>
      </c>
      <c r="F1742">
        <v>5.9367593347071923E-2</v>
      </c>
      <c r="G1742">
        <v>17</v>
      </c>
      <c r="H1742">
        <v>28635151</v>
      </c>
    </row>
    <row r="1743" spans="1:8" hidden="1" x14ac:dyDescent="0.35">
      <c r="A1743" t="s">
        <v>103</v>
      </c>
      <c r="B1743" t="s">
        <v>15</v>
      </c>
      <c r="C1743" t="s">
        <v>36</v>
      </c>
      <c r="D1743" t="s">
        <v>32</v>
      </c>
      <c r="E1743" t="s">
        <v>96</v>
      </c>
      <c r="F1743">
        <v>5.6259509615234647E-2</v>
      </c>
      <c r="G1743">
        <v>18</v>
      </c>
      <c r="H1743">
        <v>31994591</v>
      </c>
    </row>
    <row r="1744" spans="1:8" hidden="1" x14ac:dyDescent="0.35">
      <c r="A1744" t="s">
        <v>103</v>
      </c>
      <c r="B1744" t="s">
        <v>15</v>
      </c>
      <c r="C1744" t="s">
        <v>36</v>
      </c>
      <c r="D1744" t="s">
        <v>32</v>
      </c>
      <c r="E1744" t="s">
        <v>97</v>
      </c>
      <c r="F1744">
        <v>8.5153392482772053E-2</v>
      </c>
      <c r="G1744">
        <v>30</v>
      </c>
      <c r="H1744">
        <v>35230540</v>
      </c>
    </row>
    <row r="1745" spans="1:8" hidden="1" x14ac:dyDescent="0.35">
      <c r="A1745" t="s">
        <v>103</v>
      </c>
      <c r="B1745" t="s">
        <v>15</v>
      </c>
      <c r="C1745" t="s">
        <v>36</v>
      </c>
      <c r="D1745" t="s">
        <v>32</v>
      </c>
      <c r="E1745" t="s">
        <v>98</v>
      </c>
      <c r="F1745">
        <v>0.1021208691885024</v>
      </c>
      <c r="G1745">
        <v>40</v>
      </c>
      <c r="H1745">
        <v>39169271</v>
      </c>
    </row>
    <row r="1746" spans="1:8" hidden="1" x14ac:dyDescent="0.35">
      <c r="A1746" t="s">
        <v>103</v>
      </c>
      <c r="B1746" t="s">
        <v>15</v>
      </c>
      <c r="C1746" t="s">
        <v>36</v>
      </c>
      <c r="D1746" t="s">
        <v>33</v>
      </c>
      <c r="E1746" t="s">
        <v>95</v>
      </c>
      <c r="F1746">
        <v>5.5875381973714749E-2</v>
      </c>
      <c r="G1746">
        <v>16</v>
      </c>
      <c r="H1746">
        <v>28635151</v>
      </c>
    </row>
    <row r="1747" spans="1:8" hidden="1" x14ac:dyDescent="0.35">
      <c r="A1747" t="s">
        <v>103</v>
      </c>
      <c r="B1747" t="s">
        <v>15</v>
      </c>
      <c r="C1747" t="s">
        <v>36</v>
      </c>
      <c r="D1747" t="s">
        <v>33</v>
      </c>
      <c r="E1747" t="s">
        <v>96</v>
      </c>
      <c r="F1747">
        <v>5.0008452991319688E-2</v>
      </c>
      <c r="G1747">
        <v>16</v>
      </c>
      <c r="H1747">
        <v>31994591</v>
      </c>
    </row>
    <row r="1748" spans="1:8" hidden="1" x14ac:dyDescent="0.35">
      <c r="A1748" t="s">
        <v>103</v>
      </c>
      <c r="B1748" t="s">
        <v>15</v>
      </c>
      <c r="C1748" t="s">
        <v>36</v>
      </c>
      <c r="D1748" t="s">
        <v>33</v>
      </c>
      <c r="E1748" t="s">
        <v>97</v>
      </c>
      <c r="F1748">
        <v>7.3799606818402447E-2</v>
      </c>
      <c r="G1748">
        <v>26</v>
      </c>
      <c r="H1748">
        <v>35230540</v>
      </c>
    </row>
    <row r="1749" spans="1:8" hidden="1" x14ac:dyDescent="0.35">
      <c r="A1749" t="s">
        <v>103</v>
      </c>
      <c r="B1749" t="s">
        <v>15</v>
      </c>
      <c r="C1749" t="s">
        <v>36</v>
      </c>
      <c r="D1749" t="s">
        <v>33</v>
      </c>
      <c r="E1749" t="s">
        <v>98</v>
      </c>
      <c r="F1749">
        <v>0.1021208691885024</v>
      </c>
      <c r="G1749">
        <v>40</v>
      </c>
      <c r="H1749">
        <v>39169271</v>
      </c>
    </row>
    <row r="1750" spans="1:8" hidden="1" x14ac:dyDescent="0.35">
      <c r="A1750" t="s">
        <v>103</v>
      </c>
      <c r="B1750" t="s">
        <v>15</v>
      </c>
      <c r="C1750" t="s">
        <v>36</v>
      </c>
      <c r="D1750" t="s">
        <v>34</v>
      </c>
      <c r="E1750" t="s">
        <v>95</v>
      </c>
      <c r="H1750">
        <v>28635151</v>
      </c>
    </row>
    <row r="1751" spans="1:8" hidden="1" x14ac:dyDescent="0.35">
      <c r="A1751" t="s">
        <v>103</v>
      </c>
      <c r="B1751" t="s">
        <v>15</v>
      </c>
      <c r="C1751" t="s">
        <v>36</v>
      </c>
      <c r="D1751" t="s">
        <v>34</v>
      </c>
      <c r="E1751" t="s">
        <v>96</v>
      </c>
      <c r="H1751">
        <v>31994591</v>
      </c>
    </row>
    <row r="1752" spans="1:8" hidden="1" x14ac:dyDescent="0.35">
      <c r="A1752" t="s">
        <v>103</v>
      </c>
      <c r="B1752" t="s">
        <v>15</v>
      </c>
      <c r="C1752" t="s">
        <v>36</v>
      </c>
      <c r="D1752" t="s">
        <v>34</v>
      </c>
      <c r="E1752" t="s">
        <v>97</v>
      </c>
      <c r="H1752">
        <v>35230540</v>
      </c>
    </row>
    <row r="1753" spans="1:8" hidden="1" x14ac:dyDescent="0.35">
      <c r="A1753" t="s">
        <v>103</v>
      </c>
      <c r="B1753" t="s">
        <v>15</v>
      </c>
      <c r="C1753" t="s">
        <v>36</v>
      </c>
      <c r="D1753" t="s">
        <v>34</v>
      </c>
      <c r="E1753" t="s">
        <v>98</v>
      </c>
      <c r="H1753">
        <v>39169271</v>
      </c>
    </row>
    <row r="1754" spans="1:8" hidden="1" x14ac:dyDescent="0.35">
      <c r="A1754" t="s">
        <v>103</v>
      </c>
      <c r="B1754" t="s">
        <v>15</v>
      </c>
      <c r="C1754" t="s">
        <v>35</v>
      </c>
      <c r="D1754" t="s">
        <v>32</v>
      </c>
      <c r="E1754" t="s">
        <v>95</v>
      </c>
      <c r="F1754">
        <v>0.42954199892293221</v>
      </c>
      <c r="G1754">
        <v>123</v>
      </c>
      <c r="H1754">
        <v>28635151</v>
      </c>
    </row>
    <row r="1755" spans="1:8" hidden="1" x14ac:dyDescent="0.35">
      <c r="A1755" t="s">
        <v>103</v>
      </c>
      <c r="B1755" t="s">
        <v>15</v>
      </c>
      <c r="C1755" t="s">
        <v>35</v>
      </c>
      <c r="D1755" t="s">
        <v>32</v>
      </c>
      <c r="E1755" t="s">
        <v>96</v>
      </c>
      <c r="F1755">
        <v>0.40944420886643002</v>
      </c>
      <c r="G1755">
        <v>131</v>
      </c>
      <c r="H1755">
        <v>31994591</v>
      </c>
    </row>
    <row r="1756" spans="1:8" hidden="1" x14ac:dyDescent="0.35">
      <c r="A1756" t="s">
        <v>103</v>
      </c>
      <c r="B1756" t="s">
        <v>15</v>
      </c>
      <c r="C1756" t="s">
        <v>35</v>
      </c>
      <c r="D1756" t="s">
        <v>32</v>
      </c>
      <c r="E1756" t="s">
        <v>97</v>
      </c>
      <c r="F1756">
        <v>0.38319026617247431</v>
      </c>
      <c r="G1756">
        <v>135</v>
      </c>
      <c r="H1756">
        <v>35230540</v>
      </c>
    </row>
    <row r="1757" spans="1:8" hidden="1" x14ac:dyDescent="0.35">
      <c r="A1757" t="s">
        <v>103</v>
      </c>
      <c r="B1757" t="s">
        <v>15</v>
      </c>
      <c r="C1757" t="s">
        <v>35</v>
      </c>
      <c r="D1757" t="s">
        <v>32</v>
      </c>
      <c r="E1757" t="s">
        <v>98</v>
      </c>
      <c r="F1757">
        <v>0.342104911781483</v>
      </c>
      <c r="G1757">
        <v>134</v>
      </c>
      <c r="H1757">
        <v>39169271</v>
      </c>
    </row>
    <row r="1758" spans="1:8" hidden="1" x14ac:dyDescent="0.35">
      <c r="A1758" t="s">
        <v>103</v>
      </c>
      <c r="B1758" t="s">
        <v>15</v>
      </c>
      <c r="C1758" t="s">
        <v>35</v>
      </c>
      <c r="D1758" t="s">
        <v>33</v>
      </c>
      <c r="E1758" t="s">
        <v>95</v>
      </c>
      <c r="F1758">
        <v>0.39112767381600327</v>
      </c>
      <c r="G1758">
        <v>112</v>
      </c>
      <c r="H1758">
        <v>28635151</v>
      </c>
    </row>
    <row r="1759" spans="1:8" hidden="1" x14ac:dyDescent="0.35">
      <c r="A1759" t="s">
        <v>103</v>
      </c>
      <c r="B1759" t="s">
        <v>15</v>
      </c>
      <c r="C1759" t="s">
        <v>35</v>
      </c>
      <c r="D1759" t="s">
        <v>33</v>
      </c>
      <c r="E1759" t="s">
        <v>96</v>
      </c>
      <c r="F1759">
        <v>0.36568681249902518</v>
      </c>
      <c r="G1759">
        <v>117</v>
      </c>
      <c r="H1759">
        <v>31994591</v>
      </c>
    </row>
    <row r="1760" spans="1:8" hidden="1" x14ac:dyDescent="0.35">
      <c r="A1760" t="s">
        <v>103</v>
      </c>
      <c r="B1760" t="s">
        <v>15</v>
      </c>
      <c r="C1760" t="s">
        <v>35</v>
      </c>
      <c r="D1760" t="s">
        <v>33</v>
      </c>
      <c r="E1760" t="s">
        <v>97</v>
      </c>
      <c r="F1760">
        <v>0.33209823068281102</v>
      </c>
      <c r="G1760">
        <v>117</v>
      </c>
      <c r="H1760">
        <v>35230540</v>
      </c>
    </row>
    <row r="1761" spans="1:8" hidden="1" x14ac:dyDescent="0.35">
      <c r="A1761" t="s">
        <v>103</v>
      </c>
      <c r="B1761" t="s">
        <v>15</v>
      </c>
      <c r="C1761" t="s">
        <v>35</v>
      </c>
      <c r="D1761" t="s">
        <v>33</v>
      </c>
      <c r="E1761" t="s">
        <v>98</v>
      </c>
      <c r="F1761">
        <v>0.28083239026838158</v>
      </c>
      <c r="G1761">
        <v>110</v>
      </c>
      <c r="H1761">
        <v>39169271</v>
      </c>
    </row>
    <row r="1762" spans="1:8" hidden="1" x14ac:dyDescent="0.35">
      <c r="A1762" t="s">
        <v>103</v>
      </c>
      <c r="B1762" t="s">
        <v>15</v>
      </c>
      <c r="C1762" t="s">
        <v>35</v>
      </c>
      <c r="D1762" t="s">
        <v>34</v>
      </c>
      <c r="E1762" t="s">
        <v>95</v>
      </c>
      <c r="F1762">
        <v>3.8414325106928902E-2</v>
      </c>
      <c r="G1762">
        <v>11</v>
      </c>
      <c r="H1762">
        <v>28635151</v>
      </c>
    </row>
    <row r="1763" spans="1:8" hidden="1" x14ac:dyDescent="0.35">
      <c r="A1763" t="s">
        <v>103</v>
      </c>
      <c r="B1763" t="s">
        <v>15</v>
      </c>
      <c r="C1763" t="s">
        <v>35</v>
      </c>
      <c r="D1763" t="s">
        <v>34</v>
      </c>
      <c r="E1763" t="s">
        <v>96</v>
      </c>
      <c r="F1763">
        <v>4.3757396367404729E-2</v>
      </c>
      <c r="G1763">
        <v>14</v>
      </c>
      <c r="H1763">
        <v>31994591</v>
      </c>
    </row>
    <row r="1764" spans="1:8" hidden="1" x14ac:dyDescent="0.35">
      <c r="A1764" t="s">
        <v>103</v>
      </c>
      <c r="B1764" t="s">
        <v>15</v>
      </c>
      <c r="C1764" t="s">
        <v>35</v>
      </c>
      <c r="D1764" t="s">
        <v>34</v>
      </c>
      <c r="E1764" t="s">
        <v>97</v>
      </c>
      <c r="F1764">
        <v>5.1092035489663228E-2</v>
      </c>
      <c r="G1764">
        <v>18</v>
      </c>
      <c r="H1764">
        <v>35230540</v>
      </c>
    </row>
    <row r="1765" spans="1:8" hidden="1" x14ac:dyDescent="0.35">
      <c r="A1765" t="s">
        <v>103</v>
      </c>
      <c r="B1765" t="s">
        <v>15</v>
      </c>
      <c r="C1765" t="s">
        <v>35</v>
      </c>
      <c r="D1765" t="s">
        <v>34</v>
      </c>
      <c r="E1765" t="s">
        <v>98</v>
      </c>
      <c r="F1765">
        <v>6.1272521513101433E-2</v>
      </c>
      <c r="G1765">
        <v>24</v>
      </c>
      <c r="H1765">
        <v>39169271</v>
      </c>
    </row>
    <row r="1766" spans="1:8" hidden="1" x14ac:dyDescent="0.35">
      <c r="A1766" t="s">
        <v>103</v>
      </c>
      <c r="B1766" t="s">
        <v>15</v>
      </c>
      <c r="C1766" t="s">
        <v>99</v>
      </c>
      <c r="D1766" t="s">
        <v>32</v>
      </c>
      <c r="E1766" t="s">
        <v>95</v>
      </c>
      <c r="F1766">
        <v>0.223501527894859</v>
      </c>
      <c r="G1766">
        <v>64</v>
      </c>
      <c r="H1766">
        <v>28635151</v>
      </c>
    </row>
    <row r="1767" spans="1:8" hidden="1" x14ac:dyDescent="0.35">
      <c r="A1767" t="s">
        <v>103</v>
      </c>
      <c r="B1767" t="s">
        <v>15</v>
      </c>
      <c r="C1767" t="s">
        <v>99</v>
      </c>
      <c r="D1767" t="s">
        <v>32</v>
      </c>
      <c r="E1767" t="s">
        <v>96</v>
      </c>
      <c r="F1767">
        <v>0.21878698183702361</v>
      </c>
      <c r="G1767">
        <v>70</v>
      </c>
      <c r="H1767">
        <v>31994591</v>
      </c>
    </row>
    <row r="1768" spans="1:8" hidden="1" x14ac:dyDescent="0.35">
      <c r="A1768" t="s">
        <v>103</v>
      </c>
      <c r="B1768" t="s">
        <v>15</v>
      </c>
      <c r="C1768" t="s">
        <v>99</v>
      </c>
      <c r="D1768" t="s">
        <v>32</v>
      </c>
      <c r="E1768" t="s">
        <v>97</v>
      </c>
      <c r="F1768">
        <v>0.20720658837474529</v>
      </c>
      <c r="G1768">
        <v>73</v>
      </c>
      <c r="H1768">
        <v>35230540</v>
      </c>
    </row>
    <row r="1769" spans="1:8" hidden="1" x14ac:dyDescent="0.35">
      <c r="A1769" t="s">
        <v>103</v>
      </c>
      <c r="B1769" t="s">
        <v>15</v>
      </c>
      <c r="C1769" t="s">
        <v>99</v>
      </c>
      <c r="D1769" t="s">
        <v>32</v>
      </c>
      <c r="E1769" t="s">
        <v>98</v>
      </c>
      <c r="F1769">
        <v>0.20679476010671741</v>
      </c>
      <c r="G1769">
        <v>81</v>
      </c>
      <c r="H1769">
        <v>39169271</v>
      </c>
    </row>
    <row r="1770" spans="1:8" hidden="1" x14ac:dyDescent="0.35">
      <c r="A1770" t="s">
        <v>103</v>
      </c>
      <c r="B1770" t="s">
        <v>15</v>
      </c>
      <c r="C1770" t="s">
        <v>99</v>
      </c>
      <c r="D1770" t="s">
        <v>33</v>
      </c>
      <c r="E1770" t="s">
        <v>95</v>
      </c>
      <c r="F1770">
        <v>0.19207162553464449</v>
      </c>
      <c r="G1770">
        <v>55</v>
      </c>
      <c r="H1770">
        <v>28635151</v>
      </c>
    </row>
    <row r="1771" spans="1:8" hidden="1" x14ac:dyDescent="0.35">
      <c r="A1771" t="s">
        <v>103</v>
      </c>
      <c r="B1771" t="s">
        <v>15</v>
      </c>
      <c r="C1771" t="s">
        <v>99</v>
      </c>
      <c r="D1771" t="s">
        <v>33</v>
      </c>
      <c r="E1771" t="s">
        <v>96</v>
      </c>
      <c r="F1771">
        <v>0.1969082836533213</v>
      </c>
      <c r="G1771">
        <v>63</v>
      </c>
      <c r="H1771">
        <v>31994591</v>
      </c>
    </row>
    <row r="1772" spans="1:8" hidden="1" x14ac:dyDescent="0.35">
      <c r="A1772" t="s">
        <v>103</v>
      </c>
      <c r="B1772" t="s">
        <v>15</v>
      </c>
      <c r="C1772" t="s">
        <v>99</v>
      </c>
      <c r="D1772" t="s">
        <v>33</v>
      </c>
      <c r="E1772" t="s">
        <v>97</v>
      </c>
      <c r="F1772">
        <v>0.17030678496554411</v>
      </c>
      <c r="G1772">
        <v>60</v>
      </c>
      <c r="H1772">
        <v>35230540</v>
      </c>
    </row>
    <row r="1773" spans="1:8" hidden="1" x14ac:dyDescent="0.35">
      <c r="A1773" t="s">
        <v>103</v>
      </c>
      <c r="B1773" t="s">
        <v>15</v>
      </c>
      <c r="C1773" t="s">
        <v>99</v>
      </c>
      <c r="D1773" t="s">
        <v>33</v>
      </c>
      <c r="E1773" t="s">
        <v>98</v>
      </c>
      <c r="F1773">
        <v>0.18637058626901681</v>
      </c>
      <c r="G1773">
        <v>73</v>
      </c>
      <c r="H1773">
        <v>39169271</v>
      </c>
    </row>
    <row r="1774" spans="1:8" hidden="1" x14ac:dyDescent="0.35">
      <c r="A1774" t="s">
        <v>103</v>
      </c>
      <c r="B1774" t="s">
        <v>15</v>
      </c>
      <c r="C1774" t="s">
        <v>99</v>
      </c>
      <c r="D1774" t="s">
        <v>34</v>
      </c>
      <c r="E1774" t="s">
        <v>95</v>
      </c>
      <c r="H1774">
        <v>28635151</v>
      </c>
    </row>
    <row r="1775" spans="1:8" hidden="1" x14ac:dyDescent="0.35">
      <c r="A1775" t="s">
        <v>103</v>
      </c>
      <c r="B1775" t="s">
        <v>15</v>
      </c>
      <c r="C1775" t="s">
        <v>99</v>
      </c>
      <c r="D1775" t="s">
        <v>34</v>
      </c>
      <c r="E1775" t="s">
        <v>96</v>
      </c>
      <c r="H1775">
        <v>31994591</v>
      </c>
    </row>
    <row r="1776" spans="1:8" hidden="1" x14ac:dyDescent="0.35">
      <c r="A1776" t="s">
        <v>103</v>
      </c>
      <c r="B1776" t="s">
        <v>15</v>
      </c>
      <c r="C1776" t="s">
        <v>99</v>
      </c>
      <c r="D1776" t="s">
        <v>34</v>
      </c>
      <c r="E1776" t="s">
        <v>97</v>
      </c>
      <c r="F1776">
        <v>3.6899803409201223E-2</v>
      </c>
      <c r="G1776">
        <v>13</v>
      </c>
      <c r="H1776">
        <v>35230540</v>
      </c>
    </row>
    <row r="1777" spans="1:8" hidden="1" x14ac:dyDescent="0.35">
      <c r="A1777" t="s">
        <v>103</v>
      </c>
      <c r="B1777" t="s">
        <v>15</v>
      </c>
      <c r="C1777" t="s">
        <v>99</v>
      </c>
      <c r="D1777" t="s">
        <v>34</v>
      </c>
      <c r="E1777" t="s">
        <v>98</v>
      </c>
      <c r="H1777">
        <v>39169271</v>
      </c>
    </row>
    <row r="1778" spans="1:8" hidden="1" x14ac:dyDescent="0.35">
      <c r="A1778" t="s">
        <v>103</v>
      </c>
      <c r="B1778" t="s">
        <v>16</v>
      </c>
      <c r="C1778" t="s">
        <v>32</v>
      </c>
      <c r="D1778" t="s">
        <v>32</v>
      </c>
      <c r="E1778" t="s">
        <v>95</v>
      </c>
      <c r="F1778">
        <v>4.9888229137697886</v>
      </c>
      <c r="G1778">
        <v>188</v>
      </c>
      <c r="H1778">
        <v>3768424</v>
      </c>
    </row>
    <row r="1779" spans="1:8" hidden="1" x14ac:dyDescent="0.35">
      <c r="A1779" t="s">
        <v>103</v>
      </c>
      <c r="B1779" t="s">
        <v>16</v>
      </c>
      <c r="C1779" t="s">
        <v>32</v>
      </c>
      <c r="D1779" t="s">
        <v>32</v>
      </c>
      <c r="E1779" t="s">
        <v>96</v>
      </c>
      <c r="F1779">
        <v>4.6603119983774501</v>
      </c>
      <c r="G1779">
        <v>196</v>
      </c>
      <c r="H1779">
        <v>4205727</v>
      </c>
    </row>
    <row r="1780" spans="1:8" hidden="1" x14ac:dyDescent="0.35">
      <c r="A1780" t="s">
        <v>103</v>
      </c>
      <c r="B1780" t="s">
        <v>16</v>
      </c>
      <c r="C1780" t="s">
        <v>32</v>
      </c>
      <c r="D1780" t="s">
        <v>32</v>
      </c>
      <c r="E1780" t="s">
        <v>97</v>
      </c>
      <c r="F1780">
        <v>4.298149973914323</v>
      </c>
      <c r="G1780">
        <v>210</v>
      </c>
      <c r="H1780">
        <v>4885823</v>
      </c>
    </row>
    <row r="1781" spans="1:8" hidden="1" x14ac:dyDescent="0.35">
      <c r="A1781" t="s">
        <v>103</v>
      </c>
      <c r="B1781" t="s">
        <v>16</v>
      </c>
      <c r="C1781" t="s">
        <v>32</v>
      </c>
      <c r="D1781" t="s">
        <v>32</v>
      </c>
      <c r="E1781" t="s">
        <v>98</v>
      </c>
      <c r="F1781">
        <v>3.5736584327206411</v>
      </c>
      <c r="G1781">
        <v>191</v>
      </c>
      <c r="H1781">
        <v>5344663</v>
      </c>
    </row>
    <row r="1782" spans="1:8" hidden="1" x14ac:dyDescent="0.35">
      <c r="A1782" t="s">
        <v>103</v>
      </c>
      <c r="B1782" t="s">
        <v>16</v>
      </c>
      <c r="C1782" t="s">
        <v>32</v>
      </c>
      <c r="D1782" t="s">
        <v>33</v>
      </c>
      <c r="E1782" t="s">
        <v>95</v>
      </c>
      <c r="F1782">
        <v>4.5907785323519859</v>
      </c>
      <c r="G1782">
        <v>173</v>
      </c>
      <c r="H1782">
        <v>3768424</v>
      </c>
    </row>
    <row r="1783" spans="1:8" hidden="1" x14ac:dyDescent="0.35">
      <c r="A1783" t="s">
        <v>103</v>
      </c>
      <c r="B1783" t="s">
        <v>16</v>
      </c>
      <c r="C1783" t="s">
        <v>32</v>
      </c>
      <c r="D1783" t="s">
        <v>33</v>
      </c>
      <c r="E1783" t="s">
        <v>96</v>
      </c>
      <c r="F1783">
        <v>3.8281134272386201</v>
      </c>
      <c r="G1783">
        <v>161</v>
      </c>
      <c r="H1783">
        <v>4205727</v>
      </c>
    </row>
    <row r="1784" spans="1:8" hidden="1" x14ac:dyDescent="0.35">
      <c r="A1784" t="s">
        <v>103</v>
      </c>
      <c r="B1784" t="s">
        <v>16</v>
      </c>
      <c r="C1784" t="s">
        <v>32</v>
      </c>
      <c r="D1784" t="s">
        <v>33</v>
      </c>
      <c r="E1784" t="s">
        <v>97</v>
      </c>
      <c r="F1784">
        <v>3.7659980723820738</v>
      </c>
      <c r="G1784">
        <v>184</v>
      </c>
      <c r="H1784">
        <v>4885823</v>
      </c>
    </row>
    <row r="1785" spans="1:8" hidden="1" x14ac:dyDescent="0.35">
      <c r="A1785" t="s">
        <v>103</v>
      </c>
      <c r="B1785" t="s">
        <v>16</v>
      </c>
      <c r="C1785" t="s">
        <v>32</v>
      </c>
      <c r="D1785" t="s">
        <v>33</v>
      </c>
      <c r="E1785" t="s">
        <v>98</v>
      </c>
      <c r="F1785">
        <v>2.9562200647636718</v>
      </c>
      <c r="G1785">
        <v>158</v>
      </c>
      <c r="H1785">
        <v>5344663</v>
      </c>
    </row>
    <row r="1786" spans="1:8" hidden="1" x14ac:dyDescent="0.35">
      <c r="A1786" t="s">
        <v>103</v>
      </c>
      <c r="B1786" t="s">
        <v>16</v>
      </c>
      <c r="C1786" t="s">
        <v>32</v>
      </c>
      <c r="D1786" t="s">
        <v>34</v>
      </c>
      <c r="E1786" t="s">
        <v>95</v>
      </c>
      <c r="F1786">
        <v>0.39804438141780218</v>
      </c>
      <c r="G1786">
        <v>15</v>
      </c>
      <c r="H1786">
        <v>3768424</v>
      </c>
    </row>
    <row r="1787" spans="1:8" hidden="1" x14ac:dyDescent="0.35">
      <c r="A1787" t="s">
        <v>103</v>
      </c>
      <c r="B1787" t="s">
        <v>16</v>
      </c>
      <c r="C1787" t="s">
        <v>32</v>
      </c>
      <c r="D1787" t="s">
        <v>34</v>
      </c>
      <c r="E1787" t="s">
        <v>96</v>
      </c>
      <c r="F1787">
        <v>0.83219857113883045</v>
      </c>
      <c r="G1787">
        <v>35</v>
      </c>
      <c r="H1787">
        <v>4205727</v>
      </c>
    </row>
    <row r="1788" spans="1:8" hidden="1" x14ac:dyDescent="0.35">
      <c r="A1788" t="s">
        <v>103</v>
      </c>
      <c r="B1788" t="s">
        <v>16</v>
      </c>
      <c r="C1788" t="s">
        <v>32</v>
      </c>
      <c r="D1788" t="s">
        <v>34</v>
      </c>
      <c r="E1788" t="s">
        <v>97</v>
      </c>
      <c r="F1788">
        <v>0.53215190153224945</v>
      </c>
      <c r="G1788">
        <v>26</v>
      </c>
      <c r="H1788">
        <v>4885823</v>
      </c>
    </row>
    <row r="1789" spans="1:8" hidden="1" x14ac:dyDescent="0.35">
      <c r="A1789" t="s">
        <v>103</v>
      </c>
      <c r="B1789" t="s">
        <v>16</v>
      </c>
      <c r="C1789" t="s">
        <v>32</v>
      </c>
      <c r="D1789" t="s">
        <v>34</v>
      </c>
      <c r="E1789" t="s">
        <v>98</v>
      </c>
      <c r="F1789">
        <v>0.61743836795696938</v>
      </c>
      <c r="G1789">
        <v>33</v>
      </c>
      <c r="H1789">
        <v>5344663</v>
      </c>
    </row>
    <row r="1790" spans="1:8" hidden="1" x14ac:dyDescent="0.35">
      <c r="A1790" t="s">
        <v>103</v>
      </c>
      <c r="B1790" t="s">
        <v>16</v>
      </c>
      <c r="C1790" t="s">
        <v>36</v>
      </c>
      <c r="D1790" t="s">
        <v>32</v>
      </c>
      <c r="E1790" t="s">
        <v>95</v>
      </c>
      <c r="F1790">
        <v>0.53072584189040295</v>
      </c>
      <c r="G1790">
        <v>20</v>
      </c>
      <c r="H1790">
        <v>3768424</v>
      </c>
    </row>
    <row r="1791" spans="1:8" hidden="1" x14ac:dyDescent="0.35">
      <c r="A1791" t="s">
        <v>103</v>
      </c>
      <c r="B1791" t="s">
        <v>16</v>
      </c>
      <c r="C1791" t="s">
        <v>36</v>
      </c>
      <c r="D1791" t="s">
        <v>32</v>
      </c>
      <c r="E1791" t="s">
        <v>96</v>
      </c>
      <c r="F1791">
        <v>0.47554204065076022</v>
      </c>
      <c r="G1791">
        <v>20</v>
      </c>
      <c r="H1791">
        <v>4205727</v>
      </c>
    </row>
    <row r="1792" spans="1:8" hidden="1" x14ac:dyDescent="0.35">
      <c r="A1792" t="s">
        <v>103</v>
      </c>
      <c r="B1792" t="s">
        <v>16</v>
      </c>
      <c r="C1792" t="s">
        <v>36</v>
      </c>
      <c r="D1792" t="s">
        <v>32</v>
      </c>
      <c r="E1792" t="s">
        <v>97</v>
      </c>
      <c r="F1792">
        <v>0.53215190153224945</v>
      </c>
      <c r="G1792">
        <v>26</v>
      </c>
      <c r="H1792">
        <v>4885823</v>
      </c>
    </row>
    <row r="1793" spans="1:8" hidden="1" x14ac:dyDescent="0.35">
      <c r="A1793" t="s">
        <v>103</v>
      </c>
      <c r="B1793" t="s">
        <v>16</v>
      </c>
      <c r="C1793" t="s">
        <v>36</v>
      </c>
      <c r="D1793" t="s">
        <v>32</v>
      </c>
      <c r="E1793" t="s">
        <v>98</v>
      </c>
      <c r="F1793">
        <v>0.50517684651024775</v>
      </c>
      <c r="G1793">
        <v>27</v>
      </c>
      <c r="H1793">
        <v>5344663</v>
      </c>
    </row>
    <row r="1794" spans="1:8" hidden="1" x14ac:dyDescent="0.35">
      <c r="A1794" t="s">
        <v>103</v>
      </c>
      <c r="B1794" t="s">
        <v>16</v>
      </c>
      <c r="C1794" t="s">
        <v>36</v>
      </c>
      <c r="D1794" t="s">
        <v>33</v>
      </c>
      <c r="E1794" t="s">
        <v>95</v>
      </c>
      <c r="F1794">
        <v>0.50418954979588282</v>
      </c>
      <c r="G1794">
        <v>19</v>
      </c>
      <c r="H1794">
        <v>3768424</v>
      </c>
    </row>
    <row r="1795" spans="1:8" hidden="1" x14ac:dyDescent="0.35">
      <c r="A1795" t="s">
        <v>103</v>
      </c>
      <c r="B1795" t="s">
        <v>16</v>
      </c>
      <c r="C1795" t="s">
        <v>36</v>
      </c>
      <c r="D1795" t="s">
        <v>33</v>
      </c>
      <c r="E1795" t="s">
        <v>96</v>
      </c>
      <c r="F1795">
        <v>0.42798783658568418</v>
      </c>
      <c r="G1795">
        <v>18</v>
      </c>
      <c r="H1795">
        <v>4205727</v>
      </c>
    </row>
    <row r="1796" spans="1:8" hidden="1" x14ac:dyDescent="0.35">
      <c r="A1796" t="s">
        <v>103</v>
      </c>
      <c r="B1796" t="s">
        <v>16</v>
      </c>
      <c r="C1796" t="s">
        <v>36</v>
      </c>
      <c r="D1796" t="s">
        <v>33</v>
      </c>
      <c r="E1796" t="s">
        <v>97</v>
      </c>
      <c r="F1796">
        <v>0.49121713987592258</v>
      </c>
      <c r="G1796">
        <v>24</v>
      </c>
      <c r="H1796">
        <v>4885823</v>
      </c>
    </row>
    <row r="1797" spans="1:8" hidden="1" x14ac:dyDescent="0.35">
      <c r="A1797" t="s">
        <v>103</v>
      </c>
      <c r="B1797" t="s">
        <v>16</v>
      </c>
      <c r="C1797" t="s">
        <v>36</v>
      </c>
      <c r="D1797" t="s">
        <v>33</v>
      </c>
      <c r="E1797" t="s">
        <v>98</v>
      </c>
      <c r="F1797">
        <v>0.46775633936134048</v>
      </c>
      <c r="G1797">
        <v>25</v>
      </c>
      <c r="H1797">
        <v>5344663</v>
      </c>
    </row>
    <row r="1798" spans="1:8" hidden="1" x14ac:dyDescent="0.35">
      <c r="A1798" t="s">
        <v>103</v>
      </c>
      <c r="B1798" t="s">
        <v>16</v>
      </c>
      <c r="C1798" t="s">
        <v>36</v>
      </c>
      <c r="D1798" t="s">
        <v>34</v>
      </c>
      <c r="E1798" t="s">
        <v>95</v>
      </c>
      <c r="H1798">
        <v>3768424</v>
      </c>
    </row>
    <row r="1799" spans="1:8" hidden="1" x14ac:dyDescent="0.35">
      <c r="A1799" t="s">
        <v>103</v>
      </c>
      <c r="B1799" t="s">
        <v>16</v>
      </c>
      <c r="C1799" t="s">
        <v>36</v>
      </c>
      <c r="D1799" t="s">
        <v>34</v>
      </c>
      <c r="E1799" t="s">
        <v>96</v>
      </c>
      <c r="H1799">
        <v>4205727</v>
      </c>
    </row>
    <row r="1800" spans="1:8" hidden="1" x14ac:dyDescent="0.35">
      <c r="A1800" t="s">
        <v>103</v>
      </c>
      <c r="B1800" t="s">
        <v>16</v>
      </c>
      <c r="C1800" t="s">
        <v>36</v>
      </c>
      <c r="D1800" t="s">
        <v>34</v>
      </c>
      <c r="E1800" t="s">
        <v>97</v>
      </c>
      <c r="H1800">
        <v>4885823</v>
      </c>
    </row>
    <row r="1801" spans="1:8" hidden="1" x14ac:dyDescent="0.35">
      <c r="A1801" t="s">
        <v>103</v>
      </c>
      <c r="B1801" t="s">
        <v>16</v>
      </c>
      <c r="C1801" t="s">
        <v>36</v>
      </c>
      <c r="D1801" t="s">
        <v>34</v>
      </c>
      <c r="E1801" t="s">
        <v>98</v>
      </c>
      <c r="H1801">
        <v>5344663</v>
      </c>
    </row>
    <row r="1802" spans="1:8" hidden="1" x14ac:dyDescent="0.35">
      <c r="A1802" t="s">
        <v>103</v>
      </c>
      <c r="B1802" t="s">
        <v>16</v>
      </c>
      <c r="C1802" t="s">
        <v>35</v>
      </c>
      <c r="D1802" t="s">
        <v>32</v>
      </c>
      <c r="E1802" t="s">
        <v>95</v>
      </c>
      <c r="F1802">
        <v>2.7597743778300958</v>
      </c>
      <c r="G1802">
        <v>104</v>
      </c>
      <c r="H1802">
        <v>3768424</v>
      </c>
    </row>
    <row r="1803" spans="1:8" hidden="1" x14ac:dyDescent="0.35">
      <c r="A1803" t="s">
        <v>103</v>
      </c>
      <c r="B1803" t="s">
        <v>16</v>
      </c>
      <c r="C1803" t="s">
        <v>35</v>
      </c>
      <c r="D1803" t="s">
        <v>32</v>
      </c>
      <c r="E1803" t="s">
        <v>96</v>
      </c>
      <c r="F1803">
        <v>2.781920937806948</v>
      </c>
      <c r="G1803">
        <v>117</v>
      </c>
      <c r="H1803">
        <v>4205727</v>
      </c>
    </row>
    <row r="1804" spans="1:8" hidden="1" x14ac:dyDescent="0.35">
      <c r="A1804" t="s">
        <v>103</v>
      </c>
      <c r="B1804" t="s">
        <v>16</v>
      </c>
      <c r="C1804" t="s">
        <v>35</v>
      </c>
      <c r="D1804" t="s">
        <v>32</v>
      </c>
      <c r="E1804" t="s">
        <v>97</v>
      </c>
      <c r="F1804">
        <v>2.783563792630229</v>
      </c>
      <c r="G1804">
        <v>136</v>
      </c>
      <c r="H1804">
        <v>4885823</v>
      </c>
    </row>
    <row r="1805" spans="1:8" hidden="1" x14ac:dyDescent="0.35">
      <c r="A1805" t="s">
        <v>103</v>
      </c>
      <c r="B1805" t="s">
        <v>16</v>
      </c>
      <c r="C1805" t="s">
        <v>35</v>
      </c>
      <c r="D1805" t="s">
        <v>32</v>
      </c>
      <c r="E1805" t="s">
        <v>98</v>
      </c>
      <c r="F1805">
        <v>2.1890996682110728</v>
      </c>
      <c r="G1805">
        <v>117</v>
      </c>
      <c r="H1805">
        <v>5344663</v>
      </c>
    </row>
    <row r="1806" spans="1:8" hidden="1" x14ac:dyDescent="0.35">
      <c r="A1806" t="s">
        <v>103</v>
      </c>
      <c r="B1806" t="s">
        <v>16</v>
      </c>
      <c r="C1806" t="s">
        <v>35</v>
      </c>
      <c r="D1806" t="s">
        <v>33</v>
      </c>
      <c r="E1806" t="s">
        <v>95</v>
      </c>
      <c r="F1806">
        <v>2.6005566252629739</v>
      </c>
      <c r="G1806">
        <v>98</v>
      </c>
      <c r="H1806">
        <v>3768424</v>
      </c>
    </row>
    <row r="1807" spans="1:8" hidden="1" x14ac:dyDescent="0.35">
      <c r="A1807" t="s">
        <v>103</v>
      </c>
      <c r="B1807" t="s">
        <v>16</v>
      </c>
      <c r="C1807" t="s">
        <v>35</v>
      </c>
      <c r="D1807" t="s">
        <v>33</v>
      </c>
      <c r="E1807" t="s">
        <v>96</v>
      </c>
      <c r="F1807">
        <v>2.353933101221263</v>
      </c>
      <c r="G1807">
        <v>99</v>
      </c>
      <c r="H1807">
        <v>4205727</v>
      </c>
    </row>
    <row r="1808" spans="1:8" hidden="1" x14ac:dyDescent="0.35">
      <c r="A1808" t="s">
        <v>103</v>
      </c>
      <c r="B1808" t="s">
        <v>16</v>
      </c>
      <c r="C1808" t="s">
        <v>35</v>
      </c>
      <c r="D1808" t="s">
        <v>33</v>
      </c>
      <c r="E1808" t="s">
        <v>97</v>
      </c>
      <c r="F1808">
        <v>2.394683556895123</v>
      </c>
      <c r="G1808">
        <v>117</v>
      </c>
      <c r="H1808">
        <v>4885823</v>
      </c>
    </row>
    <row r="1809" spans="1:8" hidden="1" x14ac:dyDescent="0.35">
      <c r="A1809" t="s">
        <v>103</v>
      </c>
      <c r="B1809" t="s">
        <v>16</v>
      </c>
      <c r="C1809" t="s">
        <v>35</v>
      </c>
      <c r="D1809" t="s">
        <v>33</v>
      </c>
      <c r="E1809" t="s">
        <v>98</v>
      </c>
      <c r="F1809">
        <v>1.7961843431475479</v>
      </c>
      <c r="G1809">
        <v>96</v>
      </c>
      <c r="H1809">
        <v>5344663</v>
      </c>
    </row>
    <row r="1810" spans="1:8" hidden="1" x14ac:dyDescent="0.35">
      <c r="A1810" t="s">
        <v>103</v>
      </c>
      <c r="B1810" t="s">
        <v>16</v>
      </c>
      <c r="C1810" t="s">
        <v>35</v>
      </c>
      <c r="D1810" t="s">
        <v>34</v>
      </c>
      <c r="E1810" t="s">
        <v>95</v>
      </c>
      <c r="H1810">
        <v>3768424</v>
      </c>
    </row>
    <row r="1811" spans="1:8" hidden="1" x14ac:dyDescent="0.35">
      <c r="A1811" t="s">
        <v>103</v>
      </c>
      <c r="B1811" t="s">
        <v>16</v>
      </c>
      <c r="C1811" t="s">
        <v>35</v>
      </c>
      <c r="D1811" t="s">
        <v>34</v>
      </c>
      <c r="E1811" t="s">
        <v>96</v>
      </c>
      <c r="F1811">
        <v>0.42798783658568418</v>
      </c>
      <c r="G1811">
        <v>18</v>
      </c>
      <c r="H1811">
        <v>4205727</v>
      </c>
    </row>
    <row r="1812" spans="1:8" hidden="1" x14ac:dyDescent="0.35">
      <c r="A1812" t="s">
        <v>103</v>
      </c>
      <c r="B1812" t="s">
        <v>16</v>
      </c>
      <c r="C1812" t="s">
        <v>35</v>
      </c>
      <c r="D1812" t="s">
        <v>34</v>
      </c>
      <c r="E1812" t="s">
        <v>97</v>
      </c>
      <c r="F1812">
        <v>0.38888023573510538</v>
      </c>
      <c r="G1812">
        <v>19</v>
      </c>
      <c r="H1812">
        <v>4885823</v>
      </c>
    </row>
    <row r="1813" spans="1:8" hidden="1" x14ac:dyDescent="0.35">
      <c r="A1813" t="s">
        <v>103</v>
      </c>
      <c r="B1813" t="s">
        <v>16</v>
      </c>
      <c r="C1813" t="s">
        <v>35</v>
      </c>
      <c r="D1813" t="s">
        <v>34</v>
      </c>
      <c r="E1813" t="s">
        <v>98</v>
      </c>
      <c r="F1813">
        <v>0.39291532506352589</v>
      </c>
      <c r="G1813">
        <v>21</v>
      </c>
      <c r="H1813">
        <v>5344663</v>
      </c>
    </row>
    <row r="1814" spans="1:8" hidden="1" x14ac:dyDescent="0.35">
      <c r="A1814" t="s">
        <v>103</v>
      </c>
      <c r="B1814" t="s">
        <v>16</v>
      </c>
      <c r="C1814" t="s">
        <v>99</v>
      </c>
      <c r="D1814" t="s">
        <v>32</v>
      </c>
      <c r="E1814" t="s">
        <v>95</v>
      </c>
      <c r="F1814">
        <v>1.6983226940492899</v>
      </c>
      <c r="G1814">
        <v>64</v>
      </c>
      <c r="H1814">
        <v>3768424</v>
      </c>
    </row>
    <row r="1815" spans="1:8" hidden="1" x14ac:dyDescent="0.35">
      <c r="A1815" t="s">
        <v>103</v>
      </c>
      <c r="B1815" t="s">
        <v>16</v>
      </c>
      <c r="C1815" t="s">
        <v>99</v>
      </c>
      <c r="D1815" t="s">
        <v>32</v>
      </c>
      <c r="E1815" t="s">
        <v>96</v>
      </c>
      <c r="F1815">
        <v>1.402849019919743</v>
      </c>
      <c r="G1815">
        <v>59</v>
      </c>
      <c r="H1815">
        <v>4205727</v>
      </c>
    </row>
    <row r="1816" spans="1:8" hidden="1" x14ac:dyDescent="0.35">
      <c r="A1816" t="s">
        <v>103</v>
      </c>
      <c r="B1816" t="s">
        <v>16</v>
      </c>
      <c r="C1816" t="s">
        <v>99</v>
      </c>
      <c r="D1816" t="s">
        <v>32</v>
      </c>
      <c r="E1816" t="s">
        <v>97</v>
      </c>
      <c r="F1816">
        <v>0.98243427975184516</v>
      </c>
      <c r="G1816">
        <v>48</v>
      </c>
      <c r="H1816">
        <v>4885823</v>
      </c>
    </row>
    <row r="1817" spans="1:8" hidden="1" x14ac:dyDescent="0.35">
      <c r="A1817" t="s">
        <v>103</v>
      </c>
      <c r="B1817" t="s">
        <v>16</v>
      </c>
      <c r="C1817" t="s">
        <v>99</v>
      </c>
      <c r="D1817" t="s">
        <v>32</v>
      </c>
      <c r="E1817" t="s">
        <v>98</v>
      </c>
      <c r="F1817">
        <v>0.87938191799932008</v>
      </c>
      <c r="G1817">
        <v>47</v>
      </c>
      <c r="H1817">
        <v>5344663</v>
      </c>
    </row>
    <row r="1818" spans="1:8" hidden="1" x14ac:dyDescent="0.35">
      <c r="A1818" t="s">
        <v>103</v>
      </c>
      <c r="B1818" t="s">
        <v>16</v>
      </c>
      <c r="C1818" t="s">
        <v>99</v>
      </c>
      <c r="D1818" t="s">
        <v>33</v>
      </c>
      <c r="E1818" t="s">
        <v>95</v>
      </c>
      <c r="F1818">
        <v>1.486032357293128</v>
      </c>
      <c r="G1818">
        <v>56</v>
      </c>
      <c r="H1818">
        <v>3768424</v>
      </c>
    </row>
    <row r="1819" spans="1:8" hidden="1" x14ac:dyDescent="0.35">
      <c r="A1819" t="s">
        <v>103</v>
      </c>
      <c r="B1819" t="s">
        <v>16</v>
      </c>
      <c r="C1819" t="s">
        <v>99</v>
      </c>
      <c r="D1819" t="s">
        <v>33</v>
      </c>
      <c r="E1819" t="s">
        <v>96</v>
      </c>
      <c r="F1819">
        <v>1.046192489431673</v>
      </c>
      <c r="G1819">
        <v>44</v>
      </c>
      <c r="H1819">
        <v>4205727</v>
      </c>
    </row>
    <row r="1820" spans="1:8" hidden="1" x14ac:dyDescent="0.35">
      <c r="A1820" t="s">
        <v>103</v>
      </c>
      <c r="B1820" t="s">
        <v>16</v>
      </c>
      <c r="C1820" t="s">
        <v>99</v>
      </c>
      <c r="D1820" t="s">
        <v>33</v>
      </c>
      <c r="E1820" t="s">
        <v>97</v>
      </c>
      <c r="F1820">
        <v>0.88009737561102819</v>
      </c>
      <c r="G1820">
        <v>43</v>
      </c>
      <c r="H1820">
        <v>4885823</v>
      </c>
    </row>
    <row r="1821" spans="1:8" hidden="1" x14ac:dyDescent="0.35">
      <c r="A1821" t="s">
        <v>103</v>
      </c>
      <c r="B1821" t="s">
        <v>16</v>
      </c>
      <c r="C1821" t="s">
        <v>99</v>
      </c>
      <c r="D1821" t="s">
        <v>33</v>
      </c>
      <c r="E1821" t="s">
        <v>98</v>
      </c>
      <c r="F1821">
        <v>0.69227938225478391</v>
      </c>
      <c r="G1821">
        <v>37</v>
      </c>
      <c r="H1821">
        <v>5344663</v>
      </c>
    </row>
    <row r="1822" spans="1:8" hidden="1" x14ac:dyDescent="0.35">
      <c r="A1822" t="s">
        <v>103</v>
      </c>
      <c r="B1822" t="s">
        <v>16</v>
      </c>
      <c r="C1822" t="s">
        <v>99</v>
      </c>
      <c r="D1822" t="s">
        <v>34</v>
      </c>
      <c r="E1822" t="s">
        <v>95</v>
      </c>
      <c r="H1822">
        <v>3768424</v>
      </c>
    </row>
    <row r="1823" spans="1:8" hidden="1" x14ac:dyDescent="0.35">
      <c r="A1823" t="s">
        <v>103</v>
      </c>
      <c r="B1823" t="s">
        <v>16</v>
      </c>
      <c r="C1823" t="s">
        <v>99</v>
      </c>
      <c r="D1823" t="s">
        <v>34</v>
      </c>
      <c r="E1823" t="s">
        <v>96</v>
      </c>
      <c r="F1823">
        <v>0.35665653048807022</v>
      </c>
      <c r="G1823">
        <v>15</v>
      </c>
      <c r="H1823">
        <v>4205727</v>
      </c>
    </row>
    <row r="1824" spans="1:8" hidden="1" x14ac:dyDescent="0.35">
      <c r="A1824" t="s">
        <v>103</v>
      </c>
      <c r="B1824" t="s">
        <v>16</v>
      </c>
      <c r="C1824" t="s">
        <v>99</v>
      </c>
      <c r="D1824" t="s">
        <v>34</v>
      </c>
      <c r="E1824" t="s">
        <v>97</v>
      </c>
      <c r="H1824">
        <v>4885823</v>
      </c>
    </row>
    <row r="1825" spans="1:8" hidden="1" x14ac:dyDescent="0.35">
      <c r="A1825" t="s">
        <v>103</v>
      </c>
      <c r="B1825" t="s">
        <v>16</v>
      </c>
      <c r="C1825" t="s">
        <v>99</v>
      </c>
      <c r="D1825" t="s">
        <v>34</v>
      </c>
      <c r="E1825" t="s">
        <v>98</v>
      </c>
      <c r="F1825">
        <v>0.1871025357445362</v>
      </c>
      <c r="G1825">
        <v>10</v>
      </c>
      <c r="H1825">
        <v>5344663</v>
      </c>
    </row>
    <row r="1826" spans="1:8" hidden="1" x14ac:dyDescent="0.35">
      <c r="A1826" t="s">
        <v>103</v>
      </c>
      <c r="B1826" t="s">
        <v>17</v>
      </c>
      <c r="C1826" t="s">
        <v>32</v>
      </c>
      <c r="D1826" t="s">
        <v>32</v>
      </c>
      <c r="E1826" t="s">
        <v>95</v>
      </c>
      <c r="F1826">
        <v>7.5512994624636534</v>
      </c>
      <c r="G1826">
        <v>260</v>
      </c>
      <c r="H1826">
        <v>3443116</v>
      </c>
    </row>
    <row r="1827" spans="1:8" hidden="1" x14ac:dyDescent="0.35">
      <c r="A1827" t="s">
        <v>103</v>
      </c>
      <c r="B1827" t="s">
        <v>17</v>
      </c>
      <c r="C1827" t="s">
        <v>32</v>
      </c>
      <c r="D1827" t="s">
        <v>32</v>
      </c>
      <c r="E1827" t="s">
        <v>96</v>
      </c>
      <c r="F1827">
        <v>7.618297802508244</v>
      </c>
      <c r="G1827">
        <v>305</v>
      </c>
      <c r="H1827">
        <v>4003519</v>
      </c>
    </row>
    <row r="1828" spans="1:8" hidden="1" x14ac:dyDescent="0.35">
      <c r="A1828" t="s">
        <v>103</v>
      </c>
      <c r="B1828" t="s">
        <v>17</v>
      </c>
      <c r="C1828" t="s">
        <v>32</v>
      </c>
      <c r="D1828" t="s">
        <v>32</v>
      </c>
      <c r="E1828" t="s">
        <v>97</v>
      </c>
      <c r="F1828">
        <v>6.2850979197908474</v>
      </c>
      <c r="G1828">
        <v>278</v>
      </c>
      <c r="H1828">
        <v>4423161</v>
      </c>
    </row>
    <row r="1829" spans="1:8" hidden="1" x14ac:dyDescent="0.35">
      <c r="A1829" t="s">
        <v>103</v>
      </c>
      <c r="B1829" t="s">
        <v>17</v>
      </c>
      <c r="C1829" t="s">
        <v>32</v>
      </c>
      <c r="D1829" t="s">
        <v>32</v>
      </c>
      <c r="E1829" t="s">
        <v>98</v>
      </c>
      <c r="F1829">
        <v>6.2351321788639709</v>
      </c>
      <c r="G1829">
        <v>315</v>
      </c>
      <c r="H1829">
        <v>5052018</v>
      </c>
    </row>
    <row r="1830" spans="1:8" hidden="1" x14ac:dyDescent="0.35">
      <c r="A1830" t="s">
        <v>103</v>
      </c>
      <c r="B1830" t="s">
        <v>17</v>
      </c>
      <c r="C1830" t="s">
        <v>32</v>
      </c>
      <c r="D1830" t="s">
        <v>33</v>
      </c>
      <c r="E1830" t="s">
        <v>95</v>
      </c>
      <c r="F1830">
        <v>7.1446910298694561</v>
      </c>
      <c r="G1830">
        <v>246</v>
      </c>
      <c r="H1830">
        <v>3443116</v>
      </c>
    </row>
    <row r="1831" spans="1:8" hidden="1" x14ac:dyDescent="0.35">
      <c r="A1831" t="s">
        <v>103</v>
      </c>
      <c r="B1831" t="s">
        <v>17</v>
      </c>
      <c r="C1831" t="s">
        <v>32</v>
      </c>
      <c r="D1831" t="s">
        <v>33</v>
      </c>
      <c r="E1831" t="s">
        <v>96</v>
      </c>
      <c r="F1831">
        <v>7.0937592652863648</v>
      </c>
      <c r="G1831">
        <v>284</v>
      </c>
      <c r="H1831">
        <v>4003519</v>
      </c>
    </row>
    <row r="1832" spans="1:8" hidden="1" x14ac:dyDescent="0.35">
      <c r="A1832" t="s">
        <v>103</v>
      </c>
      <c r="B1832" t="s">
        <v>17</v>
      </c>
      <c r="C1832" t="s">
        <v>32</v>
      </c>
      <c r="D1832" t="s">
        <v>33</v>
      </c>
      <c r="E1832" t="s">
        <v>97</v>
      </c>
      <c r="F1832">
        <v>5.5390251451394148</v>
      </c>
      <c r="G1832">
        <v>245</v>
      </c>
      <c r="H1832">
        <v>4423161</v>
      </c>
    </row>
    <row r="1833" spans="1:8" hidden="1" x14ac:dyDescent="0.35">
      <c r="A1833" t="s">
        <v>103</v>
      </c>
      <c r="B1833" t="s">
        <v>17</v>
      </c>
      <c r="C1833" t="s">
        <v>32</v>
      </c>
      <c r="D1833" t="s">
        <v>33</v>
      </c>
      <c r="E1833" t="s">
        <v>98</v>
      </c>
      <c r="F1833">
        <v>5.166252376773004</v>
      </c>
      <c r="G1833">
        <v>261</v>
      </c>
      <c r="H1833">
        <v>5052018</v>
      </c>
    </row>
    <row r="1834" spans="1:8" hidden="1" x14ac:dyDescent="0.35">
      <c r="A1834" t="s">
        <v>103</v>
      </c>
      <c r="B1834" t="s">
        <v>17</v>
      </c>
      <c r="C1834" t="s">
        <v>32</v>
      </c>
      <c r="D1834" t="s">
        <v>34</v>
      </c>
      <c r="E1834" t="s">
        <v>95</v>
      </c>
      <c r="F1834">
        <v>0.40660843259419671</v>
      </c>
      <c r="G1834">
        <v>14</v>
      </c>
      <c r="H1834">
        <v>3443116</v>
      </c>
    </row>
    <row r="1835" spans="1:8" hidden="1" x14ac:dyDescent="0.35">
      <c r="A1835" t="s">
        <v>103</v>
      </c>
      <c r="B1835" t="s">
        <v>17</v>
      </c>
      <c r="C1835" t="s">
        <v>32</v>
      </c>
      <c r="D1835" t="s">
        <v>34</v>
      </c>
      <c r="E1835" t="s">
        <v>96</v>
      </c>
      <c r="F1835">
        <v>0.52453853722187904</v>
      </c>
      <c r="G1835">
        <v>21</v>
      </c>
      <c r="H1835">
        <v>4003519</v>
      </c>
    </row>
    <row r="1836" spans="1:8" hidden="1" x14ac:dyDescent="0.35">
      <c r="A1836" t="s">
        <v>103</v>
      </c>
      <c r="B1836" t="s">
        <v>17</v>
      </c>
      <c r="C1836" t="s">
        <v>32</v>
      </c>
      <c r="D1836" t="s">
        <v>34</v>
      </c>
      <c r="E1836" t="s">
        <v>97</v>
      </c>
      <c r="F1836">
        <v>0.7460727746514314</v>
      </c>
      <c r="G1836">
        <v>33</v>
      </c>
      <c r="H1836">
        <v>4423161</v>
      </c>
    </row>
    <row r="1837" spans="1:8" hidden="1" x14ac:dyDescent="0.35">
      <c r="A1837" t="s">
        <v>103</v>
      </c>
      <c r="B1837" t="s">
        <v>17</v>
      </c>
      <c r="C1837" t="s">
        <v>32</v>
      </c>
      <c r="D1837" t="s">
        <v>34</v>
      </c>
      <c r="E1837" t="s">
        <v>98</v>
      </c>
      <c r="F1837">
        <v>1.068879802090966</v>
      </c>
      <c r="G1837">
        <v>54</v>
      </c>
      <c r="H1837">
        <v>5052018</v>
      </c>
    </row>
    <row r="1838" spans="1:8" hidden="1" x14ac:dyDescent="0.35">
      <c r="A1838" t="s">
        <v>103</v>
      </c>
      <c r="B1838" t="s">
        <v>17</v>
      </c>
      <c r="C1838" t="s">
        <v>36</v>
      </c>
      <c r="D1838" t="s">
        <v>32</v>
      </c>
      <c r="E1838" t="s">
        <v>95</v>
      </c>
      <c r="F1838">
        <v>0.72608648677535115</v>
      </c>
      <c r="G1838">
        <v>25</v>
      </c>
      <c r="H1838">
        <v>3443116</v>
      </c>
    </row>
    <row r="1839" spans="1:8" hidden="1" x14ac:dyDescent="0.35">
      <c r="A1839" t="s">
        <v>103</v>
      </c>
      <c r="B1839" t="s">
        <v>17</v>
      </c>
      <c r="C1839" t="s">
        <v>36</v>
      </c>
      <c r="D1839" t="s">
        <v>32</v>
      </c>
      <c r="E1839" t="s">
        <v>96</v>
      </c>
      <c r="F1839">
        <v>0.89920892095179261</v>
      </c>
      <c r="G1839">
        <v>36</v>
      </c>
      <c r="H1839">
        <v>4003519</v>
      </c>
    </row>
    <row r="1840" spans="1:8" hidden="1" x14ac:dyDescent="0.35">
      <c r="A1840" t="s">
        <v>103</v>
      </c>
      <c r="B1840" t="s">
        <v>17</v>
      </c>
      <c r="C1840" t="s">
        <v>36</v>
      </c>
      <c r="D1840" t="s">
        <v>32</v>
      </c>
      <c r="E1840" t="s">
        <v>97</v>
      </c>
      <c r="F1840">
        <v>0.67824797695584671</v>
      </c>
      <c r="G1840">
        <v>30</v>
      </c>
      <c r="H1840">
        <v>4423161</v>
      </c>
    </row>
    <row r="1841" spans="1:8" hidden="1" x14ac:dyDescent="0.35">
      <c r="A1841" t="s">
        <v>103</v>
      </c>
      <c r="B1841" t="s">
        <v>17</v>
      </c>
      <c r="C1841" t="s">
        <v>36</v>
      </c>
      <c r="D1841" t="s">
        <v>32</v>
      </c>
      <c r="E1841" t="s">
        <v>98</v>
      </c>
      <c r="F1841">
        <v>1.009497590863691</v>
      </c>
      <c r="G1841">
        <v>51</v>
      </c>
      <c r="H1841">
        <v>5052018</v>
      </c>
    </row>
    <row r="1842" spans="1:8" hidden="1" x14ac:dyDescent="0.35">
      <c r="A1842" t="s">
        <v>103</v>
      </c>
      <c r="B1842" t="s">
        <v>17</v>
      </c>
      <c r="C1842" t="s">
        <v>36</v>
      </c>
      <c r="D1842" t="s">
        <v>33</v>
      </c>
      <c r="E1842" t="s">
        <v>95</v>
      </c>
      <c r="F1842">
        <v>0.69704302730433709</v>
      </c>
      <c r="G1842">
        <v>24</v>
      </c>
      <c r="H1842">
        <v>3443116</v>
      </c>
    </row>
    <row r="1843" spans="1:8" hidden="1" x14ac:dyDescent="0.35">
      <c r="A1843" t="s">
        <v>103</v>
      </c>
      <c r="B1843" t="s">
        <v>17</v>
      </c>
      <c r="C1843" t="s">
        <v>36</v>
      </c>
      <c r="D1843" t="s">
        <v>33</v>
      </c>
      <c r="E1843" t="s">
        <v>96</v>
      </c>
      <c r="F1843">
        <v>0.84925286978780423</v>
      </c>
      <c r="G1843">
        <v>34</v>
      </c>
      <c r="H1843">
        <v>4003519</v>
      </c>
    </row>
    <row r="1844" spans="1:8" hidden="1" x14ac:dyDescent="0.35">
      <c r="A1844" t="s">
        <v>103</v>
      </c>
      <c r="B1844" t="s">
        <v>17</v>
      </c>
      <c r="C1844" t="s">
        <v>36</v>
      </c>
      <c r="D1844" t="s">
        <v>33</v>
      </c>
      <c r="E1844" t="s">
        <v>97</v>
      </c>
      <c r="F1844">
        <v>0.65563971105731855</v>
      </c>
      <c r="G1844">
        <v>29</v>
      </c>
      <c r="H1844">
        <v>4423161</v>
      </c>
    </row>
    <row r="1845" spans="1:8" hidden="1" x14ac:dyDescent="0.35">
      <c r="A1845" t="s">
        <v>103</v>
      </c>
      <c r="B1845" t="s">
        <v>17</v>
      </c>
      <c r="C1845" t="s">
        <v>36</v>
      </c>
      <c r="D1845" t="s">
        <v>33</v>
      </c>
      <c r="E1845" t="s">
        <v>98</v>
      </c>
      <c r="F1845">
        <v>0.96990945004550655</v>
      </c>
      <c r="G1845">
        <v>49</v>
      </c>
      <c r="H1845">
        <v>5052018</v>
      </c>
    </row>
    <row r="1846" spans="1:8" hidden="1" x14ac:dyDescent="0.35">
      <c r="A1846" t="s">
        <v>103</v>
      </c>
      <c r="B1846" t="s">
        <v>17</v>
      </c>
      <c r="C1846" t="s">
        <v>36</v>
      </c>
      <c r="D1846" t="s">
        <v>34</v>
      </c>
      <c r="E1846" t="s">
        <v>95</v>
      </c>
      <c r="H1846">
        <v>3443116</v>
      </c>
    </row>
    <row r="1847" spans="1:8" hidden="1" x14ac:dyDescent="0.35">
      <c r="A1847" t="s">
        <v>103</v>
      </c>
      <c r="B1847" t="s">
        <v>17</v>
      </c>
      <c r="C1847" t="s">
        <v>36</v>
      </c>
      <c r="D1847" t="s">
        <v>34</v>
      </c>
      <c r="E1847" t="s">
        <v>96</v>
      </c>
      <c r="H1847">
        <v>4003519</v>
      </c>
    </row>
    <row r="1848" spans="1:8" hidden="1" x14ac:dyDescent="0.35">
      <c r="A1848" t="s">
        <v>103</v>
      </c>
      <c r="B1848" t="s">
        <v>17</v>
      </c>
      <c r="C1848" t="s">
        <v>36</v>
      </c>
      <c r="D1848" t="s">
        <v>34</v>
      </c>
      <c r="E1848" t="s">
        <v>97</v>
      </c>
      <c r="H1848">
        <v>4423161</v>
      </c>
    </row>
    <row r="1849" spans="1:8" hidden="1" x14ac:dyDescent="0.35">
      <c r="A1849" t="s">
        <v>103</v>
      </c>
      <c r="B1849" t="s">
        <v>17</v>
      </c>
      <c r="C1849" t="s">
        <v>36</v>
      </c>
      <c r="D1849" t="s">
        <v>34</v>
      </c>
      <c r="E1849" t="s">
        <v>98</v>
      </c>
      <c r="H1849">
        <v>5052018</v>
      </c>
    </row>
    <row r="1850" spans="1:8" hidden="1" x14ac:dyDescent="0.35">
      <c r="A1850" t="s">
        <v>103</v>
      </c>
      <c r="B1850" t="s">
        <v>17</v>
      </c>
      <c r="C1850" t="s">
        <v>35</v>
      </c>
      <c r="D1850" t="s">
        <v>32</v>
      </c>
      <c r="E1850" t="s">
        <v>95</v>
      </c>
      <c r="F1850">
        <v>4.4146058395941354</v>
      </c>
      <c r="G1850">
        <v>152</v>
      </c>
      <c r="H1850">
        <v>3443116</v>
      </c>
    </row>
    <row r="1851" spans="1:8" hidden="1" x14ac:dyDescent="0.35">
      <c r="A1851" t="s">
        <v>103</v>
      </c>
      <c r="B1851" t="s">
        <v>17</v>
      </c>
      <c r="C1851" t="s">
        <v>35</v>
      </c>
      <c r="D1851" t="s">
        <v>32</v>
      </c>
      <c r="E1851" t="s">
        <v>96</v>
      </c>
      <c r="F1851">
        <v>4.6459127582509288</v>
      </c>
      <c r="G1851">
        <v>186</v>
      </c>
      <c r="H1851">
        <v>4003519</v>
      </c>
    </row>
    <row r="1852" spans="1:8" hidden="1" x14ac:dyDescent="0.35">
      <c r="A1852" t="s">
        <v>103</v>
      </c>
      <c r="B1852" t="s">
        <v>17</v>
      </c>
      <c r="C1852" t="s">
        <v>35</v>
      </c>
      <c r="D1852" t="s">
        <v>32</v>
      </c>
      <c r="E1852" t="s">
        <v>97</v>
      </c>
      <c r="F1852">
        <v>3.888621734546855</v>
      </c>
      <c r="G1852">
        <v>172</v>
      </c>
      <c r="H1852">
        <v>4423161</v>
      </c>
    </row>
    <row r="1853" spans="1:8" hidden="1" x14ac:dyDescent="0.35">
      <c r="A1853" t="s">
        <v>103</v>
      </c>
      <c r="B1853" t="s">
        <v>17</v>
      </c>
      <c r="C1853" t="s">
        <v>35</v>
      </c>
      <c r="D1853" t="s">
        <v>32</v>
      </c>
      <c r="E1853" t="s">
        <v>98</v>
      </c>
      <c r="F1853">
        <v>3.6816970960911068</v>
      </c>
      <c r="G1853">
        <v>186</v>
      </c>
      <c r="H1853">
        <v>5052018</v>
      </c>
    </row>
    <row r="1854" spans="1:8" hidden="1" x14ac:dyDescent="0.35">
      <c r="A1854" t="s">
        <v>103</v>
      </c>
      <c r="B1854" t="s">
        <v>17</v>
      </c>
      <c r="C1854" t="s">
        <v>35</v>
      </c>
      <c r="D1854" t="s">
        <v>33</v>
      </c>
      <c r="E1854" t="s">
        <v>95</v>
      </c>
      <c r="F1854">
        <v>4.2403450827680507</v>
      </c>
      <c r="G1854">
        <v>146</v>
      </c>
      <c r="H1854">
        <v>3443116</v>
      </c>
    </row>
    <row r="1855" spans="1:8" hidden="1" x14ac:dyDescent="0.35">
      <c r="A1855" t="s">
        <v>103</v>
      </c>
      <c r="B1855" t="s">
        <v>17</v>
      </c>
      <c r="C1855" t="s">
        <v>35</v>
      </c>
      <c r="D1855" t="s">
        <v>33</v>
      </c>
      <c r="E1855" t="s">
        <v>96</v>
      </c>
      <c r="F1855">
        <v>4.3961325024309863</v>
      </c>
      <c r="G1855">
        <v>176</v>
      </c>
      <c r="H1855">
        <v>4003519</v>
      </c>
    </row>
    <row r="1856" spans="1:8" hidden="1" x14ac:dyDescent="0.35">
      <c r="A1856" t="s">
        <v>103</v>
      </c>
      <c r="B1856" t="s">
        <v>17</v>
      </c>
      <c r="C1856" t="s">
        <v>35</v>
      </c>
      <c r="D1856" t="s">
        <v>33</v>
      </c>
      <c r="E1856" t="s">
        <v>97</v>
      </c>
      <c r="F1856">
        <v>3.346023352982177</v>
      </c>
      <c r="G1856">
        <v>148</v>
      </c>
      <c r="H1856">
        <v>4423161</v>
      </c>
    </row>
    <row r="1857" spans="1:8" hidden="1" x14ac:dyDescent="0.35">
      <c r="A1857" t="s">
        <v>103</v>
      </c>
      <c r="B1857" t="s">
        <v>17</v>
      </c>
      <c r="C1857" t="s">
        <v>35</v>
      </c>
      <c r="D1857" t="s">
        <v>33</v>
      </c>
      <c r="E1857" t="s">
        <v>98</v>
      </c>
      <c r="F1857">
        <v>3.0680809134092559</v>
      </c>
      <c r="G1857">
        <v>155</v>
      </c>
      <c r="H1857">
        <v>5052018</v>
      </c>
    </row>
    <row r="1858" spans="1:8" hidden="1" x14ac:dyDescent="0.35">
      <c r="A1858" t="s">
        <v>103</v>
      </c>
      <c r="B1858" t="s">
        <v>17</v>
      </c>
      <c r="C1858" t="s">
        <v>35</v>
      </c>
      <c r="D1858" t="s">
        <v>34</v>
      </c>
      <c r="E1858" t="s">
        <v>95</v>
      </c>
      <c r="H1858">
        <v>3443116</v>
      </c>
    </row>
    <row r="1859" spans="1:8" hidden="1" x14ac:dyDescent="0.35">
      <c r="A1859" t="s">
        <v>103</v>
      </c>
      <c r="B1859" t="s">
        <v>17</v>
      </c>
      <c r="C1859" t="s">
        <v>35</v>
      </c>
      <c r="D1859" t="s">
        <v>34</v>
      </c>
      <c r="E1859" t="s">
        <v>96</v>
      </c>
      <c r="F1859">
        <v>0.2497802558199424</v>
      </c>
      <c r="G1859">
        <v>10</v>
      </c>
      <c r="H1859">
        <v>4003519</v>
      </c>
    </row>
    <row r="1860" spans="1:8" hidden="1" x14ac:dyDescent="0.35">
      <c r="A1860" t="s">
        <v>103</v>
      </c>
      <c r="B1860" t="s">
        <v>17</v>
      </c>
      <c r="C1860" t="s">
        <v>35</v>
      </c>
      <c r="D1860" t="s">
        <v>34</v>
      </c>
      <c r="E1860" t="s">
        <v>97</v>
      </c>
      <c r="F1860">
        <v>0.54259838156467732</v>
      </c>
      <c r="G1860">
        <v>24</v>
      </c>
      <c r="H1860">
        <v>4423161</v>
      </c>
    </row>
    <row r="1861" spans="1:8" hidden="1" x14ac:dyDescent="0.35">
      <c r="A1861" t="s">
        <v>103</v>
      </c>
      <c r="B1861" t="s">
        <v>17</v>
      </c>
      <c r="C1861" t="s">
        <v>35</v>
      </c>
      <c r="D1861" t="s">
        <v>34</v>
      </c>
      <c r="E1861" t="s">
        <v>98</v>
      </c>
      <c r="F1861">
        <v>0.61361618268185103</v>
      </c>
      <c r="G1861">
        <v>31</v>
      </c>
      <c r="H1861">
        <v>5052018</v>
      </c>
    </row>
    <row r="1862" spans="1:8" hidden="1" x14ac:dyDescent="0.35">
      <c r="A1862" t="s">
        <v>103</v>
      </c>
      <c r="B1862" t="s">
        <v>17</v>
      </c>
      <c r="C1862" t="s">
        <v>99</v>
      </c>
      <c r="D1862" t="s">
        <v>32</v>
      </c>
      <c r="E1862" t="s">
        <v>95</v>
      </c>
      <c r="F1862">
        <v>2.4106071360941659</v>
      </c>
      <c r="G1862">
        <v>83</v>
      </c>
      <c r="H1862">
        <v>3443116</v>
      </c>
    </row>
    <row r="1863" spans="1:8" hidden="1" x14ac:dyDescent="0.35">
      <c r="A1863" t="s">
        <v>103</v>
      </c>
      <c r="B1863" t="s">
        <v>17</v>
      </c>
      <c r="C1863" t="s">
        <v>99</v>
      </c>
      <c r="D1863" t="s">
        <v>32</v>
      </c>
      <c r="E1863" t="s">
        <v>96</v>
      </c>
      <c r="F1863">
        <v>2.0731761233055219</v>
      </c>
      <c r="G1863">
        <v>83</v>
      </c>
      <c r="H1863">
        <v>4003519</v>
      </c>
    </row>
    <row r="1864" spans="1:8" hidden="1" x14ac:dyDescent="0.35">
      <c r="A1864" t="s">
        <v>103</v>
      </c>
      <c r="B1864" t="s">
        <v>17</v>
      </c>
      <c r="C1864" t="s">
        <v>99</v>
      </c>
      <c r="D1864" t="s">
        <v>32</v>
      </c>
      <c r="E1864" t="s">
        <v>97</v>
      </c>
      <c r="F1864">
        <v>1.718228208288145</v>
      </c>
      <c r="G1864">
        <v>76</v>
      </c>
      <c r="H1864">
        <v>4423161</v>
      </c>
    </row>
    <row r="1865" spans="1:8" hidden="1" x14ac:dyDescent="0.35">
      <c r="A1865" t="s">
        <v>103</v>
      </c>
      <c r="B1865" t="s">
        <v>17</v>
      </c>
      <c r="C1865" t="s">
        <v>99</v>
      </c>
      <c r="D1865" t="s">
        <v>32</v>
      </c>
      <c r="E1865" t="s">
        <v>98</v>
      </c>
      <c r="F1865">
        <v>1.543937491909174</v>
      </c>
      <c r="G1865">
        <v>78</v>
      </c>
      <c r="H1865">
        <v>5052018</v>
      </c>
    </row>
    <row r="1866" spans="1:8" hidden="1" x14ac:dyDescent="0.35">
      <c r="A1866" t="s">
        <v>103</v>
      </c>
      <c r="B1866" t="s">
        <v>17</v>
      </c>
      <c r="C1866" t="s">
        <v>99</v>
      </c>
      <c r="D1866" t="s">
        <v>33</v>
      </c>
      <c r="E1866" t="s">
        <v>95</v>
      </c>
      <c r="F1866">
        <v>2.2073029197970668</v>
      </c>
      <c r="G1866">
        <v>76</v>
      </c>
      <c r="H1866">
        <v>3443116</v>
      </c>
    </row>
    <row r="1867" spans="1:8" hidden="1" x14ac:dyDescent="0.35">
      <c r="A1867" t="s">
        <v>103</v>
      </c>
      <c r="B1867" t="s">
        <v>17</v>
      </c>
      <c r="C1867" t="s">
        <v>99</v>
      </c>
      <c r="D1867" t="s">
        <v>33</v>
      </c>
      <c r="E1867" t="s">
        <v>96</v>
      </c>
      <c r="F1867">
        <v>1.8483738930675739</v>
      </c>
      <c r="G1867">
        <v>74</v>
      </c>
      <c r="H1867">
        <v>4003519</v>
      </c>
    </row>
    <row r="1868" spans="1:8" hidden="1" x14ac:dyDescent="0.35">
      <c r="A1868" t="s">
        <v>103</v>
      </c>
      <c r="B1868" t="s">
        <v>17</v>
      </c>
      <c r="C1868" t="s">
        <v>99</v>
      </c>
      <c r="D1868" t="s">
        <v>33</v>
      </c>
      <c r="E1868" t="s">
        <v>97</v>
      </c>
      <c r="F1868">
        <v>1.5373620810999189</v>
      </c>
      <c r="G1868">
        <v>68</v>
      </c>
      <c r="H1868">
        <v>4423161</v>
      </c>
    </row>
    <row r="1869" spans="1:8" hidden="1" x14ac:dyDescent="0.35">
      <c r="A1869" t="s">
        <v>103</v>
      </c>
      <c r="B1869" t="s">
        <v>17</v>
      </c>
      <c r="C1869" t="s">
        <v>99</v>
      </c>
      <c r="D1869" t="s">
        <v>33</v>
      </c>
      <c r="E1869" t="s">
        <v>98</v>
      </c>
      <c r="F1869">
        <v>1.1282620133182419</v>
      </c>
      <c r="G1869">
        <v>57</v>
      </c>
      <c r="H1869">
        <v>5052018</v>
      </c>
    </row>
    <row r="1870" spans="1:8" hidden="1" x14ac:dyDescent="0.35">
      <c r="A1870" t="s">
        <v>103</v>
      </c>
      <c r="B1870" t="s">
        <v>17</v>
      </c>
      <c r="C1870" t="s">
        <v>99</v>
      </c>
      <c r="D1870" t="s">
        <v>34</v>
      </c>
      <c r="E1870" t="s">
        <v>95</v>
      </c>
      <c r="H1870">
        <v>3443116</v>
      </c>
    </row>
    <row r="1871" spans="1:8" hidden="1" x14ac:dyDescent="0.35">
      <c r="A1871" t="s">
        <v>103</v>
      </c>
      <c r="B1871" t="s">
        <v>17</v>
      </c>
      <c r="C1871" t="s">
        <v>99</v>
      </c>
      <c r="D1871" t="s">
        <v>34</v>
      </c>
      <c r="E1871" t="s">
        <v>96</v>
      </c>
      <c r="H1871">
        <v>4003519</v>
      </c>
    </row>
    <row r="1872" spans="1:8" hidden="1" x14ac:dyDescent="0.35">
      <c r="A1872" t="s">
        <v>103</v>
      </c>
      <c r="B1872" t="s">
        <v>17</v>
      </c>
      <c r="C1872" t="s">
        <v>99</v>
      </c>
      <c r="D1872" t="s">
        <v>34</v>
      </c>
      <c r="E1872" t="s">
        <v>97</v>
      </c>
      <c r="H1872">
        <v>4423161</v>
      </c>
    </row>
    <row r="1873" spans="1:8" hidden="1" x14ac:dyDescent="0.35">
      <c r="A1873" t="s">
        <v>103</v>
      </c>
      <c r="B1873" t="s">
        <v>17</v>
      </c>
      <c r="C1873" t="s">
        <v>99</v>
      </c>
      <c r="D1873" t="s">
        <v>34</v>
      </c>
      <c r="E1873" t="s">
        <v>98</v>
      </c>
      <c r="F1873">
        <v>0.4156754785909314</v>
      </c>
      <c r="G1873">
        <v>21</v>
      </c>
      <c r="H1873">
        <v>5052018</v>
      </c>
    </row>
    <row r="1874" spans="1:8" hidden="1" x14ac:dyDescent="0.35">
      <c r="A1874" t="s">
        <v>103</v>
      </c>
      <c r="B1874" t="s">
        <v>18</v>
      </c>
      <c r="C1874" t="s">
        <v>32</v>
      </c>
      <c r="D1874" t="s">
        <v>32</v>
      </c>
      <c r="E1874" t="s">
        <v>95</v>
      </c>
      <c r="F1874">
        <v>11.706402086236039</v>
      </c>
      <c r="G1874">
        <v>347</v>
      </c>
      <c r="H1874">
        <v>2964190</v>
      </c>
    </row>
    <row r="1875" spans="1:8" hidden="1" x14ac:dyDescent="0.35">
      <c r="A1875" t="s">
        <v>103</v>
      </c>
      <c r="B1875" t="s">
        <v>18</v>
      </c>
      <c r="C1875" t="s">
        <v>32</v>
      </c>
      <c r="D1875" t="s">
        <v>32</v>
      </c>
      <c r="E1875" t="s">
        <v>96</v>
      </c>
      <c r="F1875">
        <v>10.8819354086883</v>
      </c>
      <c r="G1875">
        <v>395</v>
      </c>
      <c r="H1875">
        <v>3629869</v>
      </c>
    </row>
    <row r="1876" spans="1:8" hidden="1" x14ac:dyDescent="0.35">
      <c r="A1876" t="s">
        <v>103</v>
      </c>
      <c r="B1876" t="s">
        <v>18</v>
      </c>
      <c r="C1876" t="s">
        <v>32</v>
      </c>
      <c r="D1876" t="s">
        <v>32</v>
      </c>
      <c r="E1876" t="s">
        <v>97</v>
      </c>
      <c r="F1876">
        <v>11.35011547299683</v>
      </c>
      <c r="G1876">
        <v>472</v>
      </c>
      <c r="H1876">
        <v>4158548</v>
      </c>
    </row>
    <row r="1877" spans="1:8" hidden="1" x14ac:dyDescent="0.35">
      <c r="A1877" t="s">
        <v>103</v>
      </c>
      <c r="B1877" t="s">
        <v>18</v>
      </c>
      <c r="C1877" t="s">
        <v>32</v>
      </c>
      <c r="D1877" t="s">
        <v>32</v>
      </c>
      <c r="E1877" t="s">
        <v>98</v>
      </c>
      <c r="F1877">
        <v>9.3745283648185254</v>
      </c>
      <c r="G1877">
        <v>423</v>
      </c>
      <c r="H1877">
        <v>4512227</v>
      </c>
    </row>
    <row r="1878" spans="1:8" hidden="1" x14ac:dyDescent="0.35">
      <c r="A1878" t="s">
        <v>103</v>
      </c>
      <c r="B1878" t="s">
        <v>18</v>
      </c>
      <c r="C1878" t="s">
        <v>32</v>
      </c>
      <c r="D1878" t="s">
        <v>33</v>
      </c>
      <c r="E1878" t="s">
        <v>95</v>
      </c>
      <c r="F1878">
        <v>10.82926533049501</v>
      </c>
      <c r="G1878">
        <v>321</v>
      </c>
      <c r="H1878">
        <v>2964190</v>
      </c>
    </row>
    <row r="1879" spans="1:8" hidden="1" x14ac:dyDescent="0.35">
      <c r="A1879" t="s">
        <v>103</v>
      </c>
      <c r="B1879" t="s">
        <v>18</v>
      </c>
      <c r="C1879" t="s">
        <v>32</v>
      </c>
      <c r="D1879" t="s">
        <v>33</v>
      </c>
      <c r="E1879" t="s">
        <v>96</v>
      </c>
      <c r="F1879">
        <v>10.00036089456672</v>
      </c>
      <c r="G1879">
        <v>363</v>
      </c>
      <c r="H1879">
        <v>3629869</v>
      </c>
    </row>
    <row r="1880" spans="1:8" hidden="1" x14ac:dyDescent="0.35">
      <c r="A1880" t="s">
        <v>103</v>
      </c>
      <c r="B1880" t="s">
        <v>18</v>
      </c>
      <c r="C1880" t="s">
        <v>32</v>
      </c>
      <c r="D1880" t="s">
        <v>33</v>
      </c>
      <c r="E1880" t="s">
        <v>97</v>
      </c>
      <c r="F1880">
        <v>10.00349160331924</v>
      </c>
      <c r="G1880">
        <v>416</v>
      </c>
      <c r="H1880">
        <v>4158548</v>
      </c>
    </row>
    <row r="1881" spans="1:8" hidden="1" x14ac:dyDescent="0.35">
      <c r="A1881" t="s">
        <v>103</v>
      </c>
      <c r="B1881" t="s">
        <v>18</v>
      </c>
      <c r="C1881" t="s">
        <v>32</v>
      </c>
      <c r="D1881" t="s">
        <v>33</v>
      </c>
      <c r="E1881" t="s">
        <v>98</v>
      </c>
      <c r="F1881">
        <v>7.6902159399338732</v>
      </c>
      <c r="G1881">
        <v>347</v>
      </c>
      <c r="H1881">
        <v>4512227</v>
      </c>
    </row>
    <row r="1882" spans="1:8" hidden="1" x14ac:dyDescent="0.35">
      <c r="A1882" t="s">
        <v>103</v>
      </c>
      <c r="B1882" t="s">
        <v>18</v>
      </c>
      <c r="C1882" t="s">
        <v>32</v>
      </c>
      <c r="D1882" t="s">
        <v>34</v>
      </c>
      <c r="E1882" t="s">
        <v>95</v>
      </c>
      <c r="F1882">
        <v>0.87713675574102867</v>
      </c>
      <c r="G1882">
        <v>26</v>
      </c>
      <c r="H1882">
        <v>2964190</v>
      </c>
    </row>
    <row r="1883" spans="1:8" hidden="1" x14ac:dyDescent="0.35">
      <c r="A1883" t="s">
        <v>103</v>
      </c>
      <c r="B1883" t="s">
        <v>18</v>
      </c>
      <c r="C1883" t="s">
        <v>32</v>
      </c>
      <c r="D1883" t="s">
        <v>34</v>
      </c>
      <c r="E1883" t="s">
        <v>96</v>
      </c>
      <c r="F1883">
        <v>0.88157451412158394</v>
      </c>
      <c r="G1883">
        <v>32</v>
      </c>
      <c r="H1883">
        <v>3629869</v>
      </c>
    </row>
    <row r="1884" spans="1:8" hidden="1" x14ac:dyDescent="0.35">
      <c r="A1884" t="s">
        <v>103</v>
      </c>
      <c r="B1884" t="s">
        <v>18</v>
      </c>
      <c r="C1884" t="s">
        <v>32</v>
      </c>
      <c r="D1884" t="s">
        <v>34</v>
      </c>
      <c r="E1884" t="s">
        <v>97</v>
      </c>
      <c r="F1884">
        <v>1.346623869677589</v>
      </c>
      <c r="G1884">
        <v>56</v>
      </c>
      <c r="H1884">
        <v>4158548</v>
      </c>
    </row>
    <row r="1885" spans="1:8" hidden="1" x14ac:dyDescent="0.35">
      <c r="A1885" t="s">
        <v>103</v>
      </c>
      <c r="B1885" t="s">
        <v>18</v>
      </c>
      <c r="C1885" t="s">
        <v>32</v>
      </c>
      <c r="D1885" t="s">
        <v>34</v>
      </c>
      <c r="E1885" t="s">
        <v>98</v>
      </c>
      <c r="F1885">
        <v>1.6843124248846519</v>
      </c>
      <c r="G1885">
        <v>76</v>
      </c>
      <c r="H1885">
        <v>4512227</v>
      </c>
    </row>
    <row r="1886" spans="1:8" hidden="1" x14ac:dyDescent="0.35">
      <c r="A1886" t="s">
        <v>103</v>
      </c>
      <c r="B1886" t="s">
        <v>18</v>
      </c>
      <c r="C1886" t="s">
        <v>36</v>
      </c>
      <c r="D1886" t="s">
        <v>32</v>
      </c>
      <c r="E1886" t="s">
        <v>95</v>
      </c>
      <c r="F1886">
        <v>1.720537482415095</v>
      </c>
      <c r="G1886">
        <v>51</v>
      </c>
      <c r="H1886">
        <v>2964190</v>
      </c>
    </row>
    <row r="1887" spans="1:8" hidden="1" x14ac:dyDescent="0.35">
      <c r="A1887" t="s">
        <v>103</v>
      </c>
      <c r="B1887" t="s">
        <v>18</v>
      </c>
      <c r="C1887" t="s">
        <v>36</v>
      </c>
      <c r="D1887" t="s">
        <v>32</v>
      </c>
      <c r="E1887" t="s">
        <v>96</v>
      </c>
      <c r="F1887">
        <v>1.432558585447574</v>
      </c>
      <c r="G1887">
        <v>52</v>
      </c>
      <c r="H1887">
        <v>3629869</v>
      </c>
    </row>
    <row r="1888" spans="1:8" hidden="1" x14ac:dyDescent="0.35">
      <c r="A1888" t="s">
        <v>103</v>
      </c>
      <c r="B1888" t="s">
        <v>18</v>
      </c>
      <c r="C1888" t="s">
        <v>36</v>
      </c>
      <c r="D1888" t="s">
        <v>32</v>
      </c>
      <c r="E1888" t="s">
        <v>97</v>
      </c>
      <c r="F1888">
        <v>1.442811288940274</v>
      </c>
      <c r="G1888">
        <v>60</v>
      </c>
      <c r="H1888">
        <v>4158548</v>
      </c>
    </row>
    <row r="1889" spans="1:8" hidden="1" x14ac:dyDescent="0.35">
      <c r="A1889" t="s">
        <v>103</v>
      </c>
      <c r="B1889" t="s">
        <v>18</v>
      </c>
      <c r="C1889" t="s">
        <v>36</v>
      </c>
      <c r="D1889" t="s">
        <v>32</v>
      </c>
      <c r="E1889" t="s">
        <v>98</v>
      </c>
      <c r="F1889">
        <v>1.329720335435252</v>
      </c>
      <c r="G1889">
        <v>60</v>
      </c>
      <c r="H1889">
        <v>4512227</v>
      </c>
    </row>
    <row r="1890" spans="1:8" hidden="1" x14ac:dyDescent="0.35">
      <c r="A1890" t="s">
        <v>103</v>
      </c>
      <c r="B1890" t="s">
        <v>18</v>
      </c>
      <c r="C1890" t="s">
        <v>36</v>
      </c>
      <c r="D1890" t="s">
        <v>33</v>
      </c>
      <c r="E1890" t="s">
        <v>95</v>
      </c>
      <c r="F1890">
        <v>1.6193293952142069</v>
      </c>
      <c r="G1890">
        <v>48</v>
      </c>
      <c r="H1890">
        <v>2964190</v>
      </c>
    </row>
    <row r="1891" spans="1:8" hidden="1" x14ac:dyDescent="0.35">
      <c r="A1891" t="s">
        <v>103</v>
      </c>
      <c r="B1891" t="s">
        <v>18</v>
      </c>
      <c r="C1891" t="s">
        <v>36</v>
      </c>
      <c r="D1891" t="s">
        <v>33</v>
      </c>
      <c r="E1891" t="s">
        <v>96</v>
      </c>
      <c r="F1891">
        <v>1.405009381881275</v>
      </c>
      <c r="G1891">
        <v>51</v>
      </c>
      <c r="H1891">
        <v>3629869</v>
      </c>
    </row>
    <row r="1892" spans="1:8" hidden="1" x14ac:dyDescent="0.35">
      <c r="A1892" t="s">
        <v>103</v>
      </c>
      <c r="B1892" t="s">
        <v>18</v>
      </c>
      <c r="C1892" t="s">
        <v>36</v>
      </c>
      <c r="D1892" t="s">
        <v>33</v>
      </c>
      <c r="E1892" t="s">
        <v>97</v>
      </c>
      <c r="F1892">
        <v>1.250436450414905</v>
      </c>
      <c r="G1892">
        <v>52</v>
      </c>
      <c r="H1892">
        <v>4158548</v>
      </c>
    </row>
    <row r="1893" spans="1:8" hidden="1" x14ac:dyDescent="0.35">
      <c r="A1893" t="s">
        <v>103</v>
      </c>
      <c r="B1893" t="s">
        <v>18</v>
      </c>
      <c r="C1893" t="s">
        <v>36</v>
      </c>
      <c r="D1893" t="s">
        <v>33</v>
      </c>
      <c r="E1893" t="s">
        <v>98</v>
      </c>
      <c r="F1893">
        <v>1.2632343186634889</v>
      </c>
      <c r="G1893">
        <v>57</v>
      </c>
      <c r="H1893">
        <v>4512227</v>
      </c>
    </row>
    <row r="1894" spans="1:8" hidden="1" x14ac:dyDescent="0.35">
      <c r="A1894" t="s">
        <v>103</v>
      </c>
      <c r="B1894" t="s">
        <v>18</v>
      </c>
      <c r="C1894" t="s">
        <v>36</v>
      </c>
      <c r="D1894" t="s">
        <v>34</v>
      </c>
      <c r="E1894" t="s">
        <v>95</v>
      </c>
      <c r="H1894">
        <v>2964190</v>
      </c>
    </row>
    <row r="1895" spans="1:8" hidden="1" x14ac:dyDescent="0.35">
      <c r="A1895" t="s">
        <v>103</v>
      </c>
      <c r="B1895" t="s">
        <v>18</v>
      </c>
      <c r="C1895" t="s">
        <v>36</v>
      </c>
      <c r="D1895" t="s">
        <v>34</v>
      </c>
      <c r="E1895" t="s">
        <v>96</v>
      </c>
      <c r="H1895">
        <v>3629869</v>
      </c>
    </row>
    <row r="1896" spans="1:8" hidden="1" x14ac:dyDescent="0.35">
      <c r="A1896" t="s">
        <v>103</v>
      </c>
      <c r="B1896" t="s">
        <v>18</v>
      </c>
      <c r="C1896" t="s">
        <v>36</v>
      </c>
      <c r="D1896" t="s">
        <v>34</v>
      </c>
      <c r="E1896" t="s">
        <v>97</v>
      </c>
      <c r="H1896">
        <v>4158548</v>
      </c>
    </row>
    <row r="1897" spans="1:8" hidden="1" x14ac:dyDescent="0.35">
      <c r="A1897" t="s">
        <v>103</v>
      </c>
      <c r="B1897" t="s">
        <v>18</v>
      </c>
      <c r="C1897" t="s">
        <v>36</v>
      </c>
      <c r="D1897" t="s">
        <v>34</v>
      </c>
      <c r="E1897" t="s">
        <v>98</v>
      </c>
      <c r="H1897">
        <v>4512227</v>
      </c>
    </row>
    <row r="1898" spans="1:8" hidden="1" x14ac:dyDescent="0.35">
      <c r="A1898" t="s">
        <v>103</v>
      </c>
      <c r="B1898" t="s">
        <v>18</v>
      </c>
      <c r="C1898" t="s">
        <v>35</v>
      </c>
      <c r="D1898" t="s">
        <v>32</v>
      </c>
      <c r="E1898" t="s">
        <v>95</v>
      </c>
      <c r="F1898">
        <v>6.7472058133925286</v>
      </c>
      <c r="G1898">
        <v>200</v>
      </c>
      <c r="H1898">
        <v>2964190</v>
      </c>
    </row>
    <row r="1899" spans="1:8" hidden="1" x14ac:dyDescent="0.35">
      <c r="A1899" t="s">
        <v>103</v>
      </c>
      <c r="B1899" t="s">
        <v>18</v>
      </c>
      <c r="C1899" t="s">
        <v>35</v>
      </c>
      <c r="D1899" t="s">
        <v>32</v>
      </c>
      <c r="E1899" t="s">
        <v>96</v>
      </c>
      <c r="F1899">
        <v>6.3638660238151843</v>
      </c>
      <c r="G1899">
        <v>231</v>
      </c>
      <c r="H1899">
        <v>3629869</v>
      </c>
    </row>
    <row r="1900" spans="1:8" hidden="1" x14ac:dyDescent="0.35">
      <c r="A1900" t="s">
        <v>103</v>
      </c>
      <c r="B1900" t="s">
        <v>18</v>
      </c>
      <c r="C1900" t="s">
        <v>35</v>
      </c>
      <c r="D1900" t="s">
        <v>32</v>
      </c>
      <c r="E1900" t="s">
        <v>97</v>
      </c>
      <c r="F1900">
        <v>6.9014473320976464</v>
      </c>
      <c r="G1900">
        <v>287</v>
      </c>
      <c r="H1900">
        <v>4158548</v>
      </c>
    </row>
    <row r="1901" spans="1:8" hidden="1" x14ac:dyDescent="0.35">
      <c r="A1901" t="s">
        <v>103</v>
      </c>
      <c r="B1901" t="s">
        <v>18</v>
      </c>
      <c r="C1901" t="s">
        <v>35</v>
      </c>
      <c r="D1901" t="s">
        <v>32</v>
      </c>
      <c r="E1901" t="s">
        <v>98</v>
      </c>
      <c r="F1901">
        <v>5.2745573305598326</v>
      </c>
      <c r="G1901">
        <v>238</v>
      </c>
      <c r="H1901">
        <v>4512227</v>
      </c>
    </row>
    <row r="1902" spans="1:8" hidden="1" x14ac:dyDescent="0.35">
      <c r="A1902" t="s">
        <v>103</v>
      </c>
      <c r="B1902" t="s">
        <v>18</v>
      </c>
      <c r="C1902" t="s">
        <v>35</v>
      </c>
      <c r="D1902" t="s">
        <v>33</v>
      </c>
      <c r="E1902" t="s">
        <v>95</v>
      </c>
      <c r="F1902">
        <v>6.2749014064550517</v>
      </c>
      <c r="G1902">
        <v>186</v>
      </c>
      <c r="H1902">
        <v>2964190</v>
      </c>
    </row>
    <row r="1903" spans="1:8" hidden="1" x14ac:dyDescent="0.35">
      <c r="A1903" t="s">
        <v>103</v>
      </c>
      <c r="B1903" t="s">
        <v>18</v>
      </c>
      <c r="C1903" t="s">
        <v>35</v>
      </c>
      <c r="D1903" t="s">
        <v>33</v>
      </c>
      <c r="E1903" t="s">
        <v>96</v>
      </c>
      <c r="F1903">
        <v>5.7853327489228947</v>
      </c>
      <c r="G1903">
        <v>210</v>
      </c>
      <c r="H1903">
        <v>3629869</v>
      </c>
    </row>
    <row r="1904" spans="1:8" hidden="1" x14ac:dyDescent="0.35">
      <c r="A1904" t="s">
        <v>103</v>
      </c>
      <c r="B1904" t="s">
        <v>18</v>
      </c>
      <c r="C1904" t="s">
        <v>35</v>
      </c>
      <c r="D1904" t="s">
        <v>33</v>
      </c>
      <c r="E1904" t="s">
        <v>97</v>
      </c>
      <c r="F1904">
        <v>6.1800416876275088</v>
      </c>
      <c r="G1904">
        <v>257</v>
      </c>
      <c r="H1904">
        <v>4158548</v>
      </c>
    </row>
    <row r="1905" spans="1:8" hidden="1" x14ac:dyDescent="0.35">
      <c r="A1905" t="s">
        <v>103</v>
      </c>
      <c r="B1905" t="s">
        <v>18</v>
      </c>
      <c r="C1905" t="s">
        <v>35</v>
      </c>
      <c r="D1905" t="s">
        <v>33</v>
      </c>
      <c r="E1905" t="s">
        <v>98</v>
      </c>
      <c r="F1905">
        <v>4.321591090164568</v>
      </c>
      <c r="G1905">
        <v>195</v>
      </c>
      <c r="H1905">
        <v>4512227</v>
      </c>
    </row>
    <row r="1906" spans="1:8" hidden="1" x14ac:dyDescent="0.35">
      <c r="A1906" t="s">
        <v>103</v>
      </c>
      <c r="B1906" t="s">
        <v>18</v>
      </c>
      <c r="C1906" t="s">
        <v>35</v>
      </c>
      <c r="D1906" t="s">
        <v>34</v>
      </c>
      <c r="E1906" t="s">
        <v>95</v>
      </c>
      <c r="F1906">
        <v>0.47230440693747711</v>
      </c>
      <c r="G1906">
        <v>14</v>
      </c>
      <c r="H1906">
        <v>2964190</v>
      </c>
    </row>
    <row r="1907" spans="1:8" hidden="1" x14ac:dyDescent="0.35">
      <c r="A1907" t="s">
        <v>103</v>
      </c>
      <c r="B1907" t="s">
        <v>18</v>
      </c>
      <c r="C1907" t="s">
        <v>35</v>
      </c>
      <c r="D1907" t="s">
        <v>34</v>
      </c>
      <c r="E1907" t="s">
        <v>96</v>
      </c>
      <c r="F1907">
        <v>0.57853327489228945</v>
      </c>
      <c r="G1907">
        <v>21</v>
      </c>
      <c r="H1907">
        <v>3629869</v>
      </c>
    </row>
    <row r="1908" spans="1:8" hidden="1" x14ac:dyDescent="0.35">
      <c r="A1908" t="s">
        <v>103</v>
      </c>
      <c r="B1908" t="s">
        <v>18</v>
      </c>
      <c r="C1908" t="s">
        <v>35</v>
      </c>
      <c r="D1908" t="s">
        <v>34</v>
      </c>
      <c r="E1908" t="s">
        <v>97</v>
      </c>
      <c r="F1908">
        <v>0.72140564447013722</v>
      </c>
      <c r="G1908">
        <v>30</v>
      </c>
      <c r="H1908">
        <v>4158548</v>
      </c>
    </row>
    <row r="1909" spans="1:8" hidden="1" x14ac:dyDescent="0.35">
      <c r="A1909" t="s">
        <v>103</v>
      </c>
      <c r="B1909" t="s">
        <v>18</v>
      </c>
      <c r="C1909" t="s">
        <v>35</v>
      </c>
      <c r="D1909" t="s">
        <v>34</v>
      </c>
      <c r="E1909" t="s">
        <v>98</v>
      </c>
      <c r="F1909">
        <v>0.95296624039526368</v>
      </c>
      <c r="G1909">
        <v>43</v>
      </c>
      <c r="H1909">
        <v>4512227</v>
      </c>
    </row>
    <row r="1910" spans="1:8" hidden="1" x14ac:dyDescent="0.35">
      <c r="A1910" t="s">
        <v>103</v>
      </c>
      <c r="B1910" t="s">
        <v>18</v>
      </c>
      <c r="C1910" t="s">
        <v>99</v>
      </c>
      <c r="D1910" t="s">
        <v>32</v>
      </c>
      <c r="E1910" t="s">
        <v>95</v>
      </c>
      <c r="F1910">
        <v>3.2386587904284139</v>
      </c>
      <c r="G1910">
        <v>96</v>
      </c>
      <c r="H1910">
        <v>2964190</v>
      </c>
    </row>
    <row r="1911" spans="1:8" hidden="1" x14ac:dyDescent="0.35">
      <c r="A1911" t="s">
        <v>103</v>
      </c>
      <c r="B1911" t="s">
        <v>18</v>
      </c>
      <c r="C1911" t="s">
        <v>99</v>
      </c>
      <c r="D1911" t="s">
        <v>32</v>
      </c>
      <c r="E1911" t="s">
        <v>96</v>
      </c>
      <c r="F1911">
        <v>3.0855107994255442</v>
      </c>
      <c r="G1911">
        <v>112</v>
      </c>
      <c r="H1911">
        <v>3629869</v>
      </c>
    </row>
    <row r="1912" spans="1:8" hidden="1" x14ac:dyDescent="0.35">
      <c r="A1912" t="s">
        <v>103</v>
      </c>
      <c r="B1912" t="s">
        <v>18</v>
      </c>
      <c r="C1912" t="s">
        <v>99</v>
      </c>
      <c r="D1912" t="s">
        <v>32</v>
      </c>
      <c r="E1912" t="s">
        <v>97</v>
      </c>
      <c r="F1912">
        <v>3.0058568519589048</v>
      </c>
      <c r="G1912">
        <v>125</v>
      </c>
      <c r="H1912">
        <v>4158548</v>
      </c>
    </row>
    <row r="1913" spans="1:8" hidden="1" x14ac:dyDescent="0.35">
      <c r="A1913" t="s">
        <v>103</v>
      </c>
      <c r="B1913" t="s">
        <v>18</v>
      </c>
      <c r="C1913" t="s">
        <v>99</v>
      </c>
      <c r="D1913" t="s">
        <v>32</v>
      </c>
      <c r="E1913" t="s">
        <v>98</v>
      </c>
      <c r="F1913">
        <v>2.7702506988234421</v>
      </c>
      <c r="G1913">
        <v>125</v>
      </c>
      <c r="H1913">
        <v>4512227</v>
      </c>
    </row>
    <row r="1914" spans="1:8" hidden="1" x14ac:dyDescent="0.35">
      <c r="A1914" t="s">
        <v>103</v>
      </c>
      <c r="B1914" t="s">
        <v>18</v>
      </c>
      <c r="C1914" t="s">
        <v>99</v>
      </c>
      <c r="D1914" t="s">
        <v>33</v>
      </c>
      <c r="E1914" t="s">
        <v>95</v>
      </c>
      <c r="F1914">
        <v>2.9350345288257502</v>
      </c>
      <c r="G1914">
        <v>87</v>
      </c>
      <c r="H1914">
        <v>2964190</v>
      </c>
    </row>
    <row r="1915" spans="1:8" hidden="1" x14ac:dyDescent="0.35">
      <c r="A1915" t="s">
        <v>103</v>
      </c>
      <c r="B1915" t="s">
        <v>18</v>
      </c>
      <c r="C1915" t="s">
        <v>99</v>
      </c>
      <c r="D1915" t="s">
        <v>33</v>
      </c>
      <c r="E1915" t="s">
        <v>96</v>
      </c>
      <c r="F1915">
        <v>2.8100187637625491</v>
      </c>
      <c r="G1915">
        <v>102</v>
      </c>
      <c r="H1915">
        <v>3629869</v>
      </c>
    </row>
    <row r="1916" spans="1:8" hidden="1" x14ac:dyDescent="0.35">
      <c r="A1916" t="s">
        <v>103</v>
      </c>
      <c r="B1916" t="s">
        <v>18</v>
      </c>
      <c r="C1916" t="s">
        <v>99</v>
      </c>
      <c r="D1916" t="s">
        <v>33</v>
      </c>
      <c r="E1916" t="s">
        <v>97</v>
      </c>
      <c r="F1916">
        <v>2.5730134652768228</v>
      </c>
      <c r="G1916">
        <v>107</v>
      </c>
      <c r="H1916">
        <v>4158548</v>
      </c>
    </row>
    <row r="1917" spans="1:8" hidden="1" x14ac:dyDescent="0.35">
      <c r="A1917" t="s">
        <v>103</v>
      </c>
      <c r="B1917" t="s">
        <v>18</v>
      </c>
      <c r="C1917" t="s">
        <v>99</v>
      </c>
      <c r="D1917" t="s">
        <v>33</v>
      </c>
      <c r="E1917" t="s">
        <v>98</v>
      </c>
      <c r="F1917">
        <v>2.1053905311058161</v>
      </c>
      <c r="G1917">
        <v>95</v>
      </c>
      <c r="H1917">
        <v>4512227</v>
      </c>
    </row>
    <row r="1918" spans="1:8" hidden="1" x14ac:dyDescent="0.35">
      <c r="A1918" t="s">
        <v>103</v>
      </c>
      <c r="B1918" t="s">
        <v>18</v>
      </c>
      <c r="C1918" t="s">
        <v>99</v>
      </c>
      <c r="D1918" t="s">
        <v>34</v>
      </c>
      <c r="E1918" t="s">
        <v>95</v>
      </c>
      <c r="H1918">
        <v>2964190</v>
      </c>
    </row>
    <row r="1919" spans="1:8" hidden="1" x14ac:dyDescent="0.35">
      <c r="A1919" t="s">
        <v>103</v>
      </c>
      <c r="B1919" t="s">
        <v>18</v>
      </c>
      <c r="C1919" t="s">
        <v>99</v>
      </c>
      <c r="D1919" t="s">
        <v>34</v>
      </c>
      <c r="E1919" t="s">
        <v>96</v>
      </c>
      <c r="F1919">
        <v>0.27549203566299502</v>
      </c>
      <c r="G1919">
        <v>10</v>
      </c>
      <c r="H1919">
        <v>3629869</v>
      </c>
    </row>
    <row r="1920" spans="1:8" hidden="1" x14ac:dyDescent="0.35">
      <c r="A1920" t="s">
        <v>103</v>
      </c>
      <c r="B1920" t="s">
        <v>18</v>
      </c>
      <c r="C1920" t="s">
        <v>99</v>
      </c>
      <c r="D1920" t="s">
        <v>34</v>
      </c>
      <c r="E1920" t="s">
        <v>97</v>
      </c>
      <c r="F1920">
        <v>0.43284338668208228</v>
      </c>
      <c r="G1920">
        <v>18</v>
      </c>
      <c r="H1920">
        <v>4158548</v>
      </c>
    </row>
    <row r="1921" spans="1:8" hidden="1" x14ac:dyDescent="0.35">
      <c r="A1921" t="s">
        <v>103</v>
      </c>
      <c r="B1921" t="s">
        <v>18</v>
      </c>
      <c r="C1921" t="s">
        <v>99</v>
      </c>
      <c r="D1921" t="s">
        <v>34</v>
      </c>
      <c r="E1921" t="s">
        <v>98</v>
      </c>
      <c r="F1921">
        <v>0.66486016771762591</v>
      </c>
      <c r="G1921">
        <v>30</v>
      </c>
      <c r="H1921">
        <v>4512227</v>
      </c>
    </row>
    <row r="1922" spans="1:8" hidden="1" x14ac:dyDescent="0.35">
      <c r="A1922" t="s">
        <v>103</v>
      </c>
      <c r="B1922" t="s">
        <v>19</v>
      </c>
      <c r="C1922" t="s">
        <v>32</v>
      </c>
      <c r="D1922" t="s">
        <v>32</v>
      </c>
      <c r="E1922" t="s">
        <v>95</v>
      </c>
      <c r="F1922">
        <v>18.975296854368999</v>
      </c>
      <c r="G1922">
        <v>409</v>
      </c>
      <c r="H1922">
        <v>2155434</v>
      </c>
    </row>
    <row r="1923" spans="1:8" hidden="1" x14ac:dyDescent="0.35">
      <c r="A1923" t="s">
        <v>103</v>
      </c>
      <c r="B1923" t="s">
        <v>19</v>
      </c>
      <c r="C1923" t="s">
        <v>32</v>
      </c>
      <c r="D1923" t="s">
        <v>32</v>
      </c>
      <c r="E1923" t="s">
        <v>96</v>
      </c>
      <c r="F1923">
        <v>17.180305848416442</v>
      </c>
      <c r="G1923">
        <v>529</v>
      </c>
      <c r="H1923">
        <v>3079107</v>
      </c>
    </row>
    <row r="1924" spans="1:8" hidden="1" x14ac:dyDescent="0.35">
      <c r="A1924" t="s">
        <v>103</v>
      </c>
      <c r="B1924" t="s">
        <v>19</v>
      </c>
      <c r="C1924" t="s">
        <v>32</v>
      </c>
      <c r="D1924" t="s">
        <v>32</v>
      </c>
      <c r="E1924" t="s">
        <v>97</v>
      </c>
      <c r="F1924">
        <v>15.922854040236571</v>
      </c>
      <c r="G1924">
        <v>594</v>
      </c>
      <c r="H1924">
        <v>3730487</v>
      </c>
    </row>
    <row r="1925" spans="1:8" hidden="1" x14ac:dyDescent="0.35">
      <c r="A1925" t="s">
        <v>103</v>
      </c>
      <c r="B1925" t="s">
        <v>19</v>
      </c>
      <c r="C1925" t="s">
        <v>32</v>
      </c>
      <c r="D1925" t="s">
        <v>32</v>
      </c>
      <c r="E1925" t="s">
        <v>98</v>
      </c>
      <c r="F1925">
        <v>15.157269159787599</v>
      </c>
      <c r="G1925">
        <v>637</v>
      </c>
      <c r="H1925">
        <v>4202604</v>
      </c>
    </row>
    <row r="1926" spans="1:8" hidden="1" x14ac:dyDescent="0.35">
      <c r="A1926" t="s">
        <v>103</v>
      </c>
      <c r="B1926" t="s">
        <v>19</v>
      </c>
      <c r="C1926" t="s">
        <v>32</v>
      </c>
      <c r="D1926" t="s">
        <v>33</v>
      </c>
      <c r="E1926" t="s">
        <v>95</v>
      </c>
      <c r="F1926">
        <v>17.258705207396741</v>
      </c>
      <c r="G1926">
        <v>372</v>
      </c>
      <c r="H1926">
        <v>2155434</v>
      </c>
    </row>
    <row r="1927" spans="1:8" hidden="1" x14ac:dyDescent="0.35">
      <c r="A1927" t="s">
        <v>103</v>
      </c>
      <c r="B1927" t="s">
        <v>19</v>
      </c>
      <c r="C1927" t="s">
        <v>32</v>
      </c>
      <c r="D1927" t="s">
        <v>33</v>
      </c>
      <c r="E1927" t="s">
        <v>96</v>
      </c>
      <c r="F1927">
        <v>15.199211979317379</v>
      </c>
      <c r="G1927">
        <v>468</v>
      </c>
      <c r="H1927">
        <v>3079107</v>
      </c>
    </row>
    <row r="1928" spans="1:8" hidden="1" x14ac:dyDescent="0.35">
      <c r="A1928" t="s">
        <v>103</v>
      </c>
      <c r="B1928" t="s">
        <v>19</v>
      </c>
      <c r="C1928" t="s">
        <v>32</v>
      </c>
      <c r="D1928" t="s">
        <v>33</v>
      </c>
      <c r="E1928" t="s">
        <v>97</v>
      </c>
      <c r="F1928">
        <v>14.18045418734873</v>
      </c>
      <c r="G1928">
        <v>529</v>
      </c>
      <c r="H1928">
        <v>3730487</v>
      </c>
    </row>
    <row r="1929" spans="1:8" hidden="1" x14ac:dyDescent="0.35">
      <c r="A1929" t="s">
        <v>103</v>
      </c>
      <c r="B1929" t="s">
        <v>19</v>
      </c>
      <c r="C1929" t="s">
        <v>32</v>
      </c>
      <c r="D1929" t="s">
        <v>33</v>
      </c>
      <c r="E1929" t="s">
        <v>98</v>
      </c>
      <c r="F1929">
        <v>12.8729711388463</v>
      </c>
      <c r="G1929">
        <v>541</v>
      </c>
      <c r="H1929">
        <v>4202604</v>
      </c>
    </row>
    <row r="1930" spans="1:8" hidden="1" x14ac:dyDescent="0.35">
      <c r="A1930" t="s">
        <v>103</v>
      </c>
      <c r="B1930" t="s">
        <v>19</v>
      </c>
      <c r="C1930" t="s">
        <v>32</v>
      </c>
      <c r="D1930" t="s">
        <v>34</v>
      </c>
      <c r="E1930" t="s">
        <v>95</v>
      </c>
      <c r="F1930">
        <v>1.7165916469722571</v>
      </c>
      <c r="G1930">
        <v>37</v>
      </c>
      <c r="H1930">
        <v>2155434</v>
      </c>
    </row>
    <row r="1931" spans="1:8" hidden="1" x14ac:dyDescent="0.35">
      <c r="A1931" t="s">
        <v>103</v>
      </c>
      <c r="B1931" t="s">
        <v>19</v>
      </c>
      <c r="C1931" t="s">
        <v>32</v>
      </c>
      <c r="D1931" t="s">
        <v>34</v>
      </c>
      <c r="E1931" t="s">
        <v>96</v>
      </c>
      <c r="F1931">
        <v>1.98109386909906</v>
      </c>
      <c r="G1931">
        <v>61</v>
      </c>
      <c r="H1931">
        <v>3079107</v>
      </c>
    </row>
    <row r="1932" spans="1:8" hidden="1" x14ac:dyDescent="0.35">
      <c r="A1932" t="s">
        <v>103</v>
      </c>
      <c r="B1932" t="s">
        <v>19</v>
      </c>
      <c r="C1932" t="s">
        <v>32</v>
      </c>
      <c r="D1932" t="s">
        <v>34</v>
      </c>
      <c r="E1932" t="s">
        <v>97</v>
      </c>
      <c r="F1932">
        <v>1.7423998528878399</v>
      </c>
      <c r="G1932">
        <v>65</v>
      </c>
      <c r="H1932">
        <v>3730487</v>
      </c>
    </row>
    <row r="1933" spans="1:8" hidden="1" x14ac:dyDescent="0.35">
      <c r="A1933" t="s">
        <v>103</v>
      </c>
      <c r="B1933" t="s">
        <v>19</v>
      </c>
      <c r="C1933" t="s">
        <v>32</v>
      </c>
      <c r="D1933" t="s">
        <v>34</v>
      </c>
      <c r="E1933" t="s">
        <v>98</v>
      </c>
      <c r="F1933">
        <v>2.2842980209413022</v>
      </c>
      <c r="G1933">
        <v>96</v>
      </c>
      <c r="H1933">
        <v>4202604</v>
      </c>
    </row>
    <row r="1934" spans="1:8" hidden="1" x14ac:dyDescent="0.35">
      <c r="A1934" t="s">
        <v>103</v>
      </c>
      <c r="B1934" t="s">
        <v>19</v>
      </c>
      <c r="C1934" t="s">
        <v>36</v>
      </c>
      <c r="D1934" t="s">
        <v>32</v>
      </c>
      <c r="E1934" t="s">
        <v>95</v>
      </c>
      <c r="F1934">
        <v>2.2733240730173141</v>
      </c>
      <c r="G1934">
        <v>49</v>
      </c>
      <c r="H1934">
        <v>2155434</v>
      </c>
    </row>
    <row r="1935" spans="1:8" hidden="1" x14ac:dyDescent="0.35">
      <c r="A1935" t="s">
        <v>103</v>
      </c>
      <c r="B1935" t="s">
        <v>19</v>
      </c>
      <c r="C1935" t="s">
        <v>36</v>
      </c>
      <c r="D1935" t="s">
        <v>32</v>
      </c>
      <c r="E1935" t="s">
        <v>96</v>
      </c>
      <c r="F1935">
        <v>1.7212782797090189</v>
      </c>
      <c r="G1935">
        <v>53</v>
      </c>
      <c r="H1935">
        <v>3079107</v>
      </c>
    </row>
    <row r="1936" spans="1:8" hidden="1" x14ac:dyDescent="0.35">
      <c r="A1936" t="s">
        <v>103</v>
      </c>
      <c r="B1936" t="s">
        <v>19</v>
      </c>
      <c r="C1936" t="s">
        <v>36</v>
      </c>
      <c r="D1936" t="s">
        <v>32</v>
      </c>
      <c r="E1936" t="s">
        <v>97</v>
      </c>
      <c r="F1936">
        <v>2.3321351877114171</v>
      </c>
      <c r="G1936">
        <v>87</v>
      </c>
      <c r="H1936">
        <v>3730487</v>
      </c>
    </row>
    <row r="1937" spans="1:8" hidden="1" x14ac:dyDescent="0.35">
      <c r="A1937" t="s">
        <v>103</v>
      </c>
      <c r="B1937" t="s">
        <v>19</v>
      </c>
      <c r="C1937" t="s">
        <v>36</v>
      </c>
      <c r="D1937" t="s">
        <v>32</v>
      </c>
      <c r="E1937" t="s">
        <v>98</v>
      </c>
      <c r="F1937">
        <v>2.236708478838358</v>
      </c>
      <c r="G1937">
        <v>94</v>
      </c>
      <c r="H1937">
        <v>4202604</v>
      </c>
    </row>
    <row r="1938" spans="1:8" hidden="1" x14ac:dyDescent="0.35">
      <c r="A1938" t="s">
        <v>103</v>
      </c>
      <c r="B1938" t="s">
        <v>19</v>
      </c>
      <c r="C1938" t="s">
        <v>36</v>
      </c>
      <c r="D1938" t="s">
        <v>33</v>
      </c>
      <c r="E1938" t="s">
        <v>95</v>
      </c>
      <c r="F1938">
        <v>2.0413522288318728</v>
      </c>
      <c r="G1938">
        <v>44</v>
      </c>
      <c r="H1938">
        <v>2155434</v>
      </c>
    </row>
    <row r="1939" spans="1:8" hidden="1" x14ac:dyDescent="0.35">
      <c r="A1939" t="s">
        <v>103</v>
      </c>
      <c r="B1939" t="s">
        <v>19</v>
      </c>
      <c r="C1939" t="s">
        <v>36</v>
      </c>
      <c r="D1939" t="s">
        <v>33</v>
      </c>
      <c r="E1939" t="s">
        <v>96</v>
      </c>
      <c r="F1939">
        <v>1.396508792971469</v>
      </c>
      <c r="G1939">
        <v>43</v>
      </c>
      <c r="H1939">
        <v>3079107</v>
      </c>
    </row>
    <row r="1940" spans="1:8" hidden="1" x14ac:dyDescent="0.35">
      <c r="A1940" t="s">
        <v>103</v>
      </c>
      <c r="B1940" t="s">
        <v>19</v>
      </c>
      <c r="C1940" t="s">
        <v>36</v>
      </c>
      <c r="D1940" t="s">
        <v>33</v>
      </c>
      <c r="E1940" t="s">
        <v>97</v>
      </c>
      <c r="F1940">
        <v>2.1981044297969681</v>
      </c>
      <c r="G1940">
        <v>82</v>
      </c>
      <c r="H1940">
        <v>3730487</v>
      </c>
    </row>
    <row r="1941" spans="1:8" hidden="1" x14ac:dyDescent="0.35">
      <c r="A1941" t="s">
        <v>103</v>
      </c>
      <c r="B1941" t="s">
        <v>19</v>
      </c>
      <c r="C1941" t="s">
        <v>36</v>
      </c>
      <c r="D1941" t="s">
        <v>33</v>
      </c>
      <c r="E1941" t="s">
        <v>98</v>
      </c>
      <c r="F1941">
        <v>2.165324165683943</v>
      </c>
      <c r="G1941">
        <v>91</v>
      </c>
      <c r="H1941">
        <v>4202604</v>
      </c>
    </row>
    <row r="1942" spans="1:8" hidden="1" x14ac:dyDescent="0.35">
      <c r="A1942" t="s">
        <v>103</v>
      </c>
      <c r="B1942" t="s">
        <v>19</v>
      </c>
      <c r="C1942" t="s">
        <v>36</v>
      </c>
      <c r="D1942" t="s">
        <v>34</v>
      </c>
      <c r="E1942" t="s">
        <v>95</v>
      </c>
      <c r="H1942">
        <v>2155434</v>
      </c>
    </row>
    <row r="1943" spans="1:8" hidden="1" x14ac:dyDescent="0.35">
      <c r="A1943" t="s">
        <v>103</v>
      </c>
      <c r="B1943" t="s">
        <v>19</v>
      </c>
      <c r="C1943" t="s">
        <v>36</v>
      </c>
      <c r="D1943" t="s">
        <v>34</v>
      </c>
      <c r="E1943" t="s">
        <v>96</v>
      </c>
      <c r="F1943">
        <v>0.32476948673755091</v>
      </c>
      <c r="G1943">
        <v>10</v>
      </c>
      <c r="H1943">
        <v>3079107</v>
      </c>
    </row>
    <row r="1944" spans="1:8" hidden="1" x14ac:dyDescent="0.35">
      <c r="A1944" t="s">
        <v>103</v>
      </c>
      <c r="B1944" t="s">
        <v>19</v>
      </c>
      <c r="C1944" t="s">
        <v>36</v>
      </c>
      <c r="D1944" t="s">
        <v>34</v>
      </c>
      <c r="E1944" t="s">
        <v>97</v>
      </c>
      <c r="H1944">
        <v>3730487</v>
      </c>
    </row>
    <row r="1945" spans="1:8" hidden="1" x14ac:dyDescent="0.35">
      <c r="A1945" t="s">
        <v>103</v>
      </c>
      <c r="B1945" t="s">
        <v>19</v>
      </c>
      <c r="C1945" t="s">
        <v>36</v>
      </c>
      <c r="D1945" t="s">
        <v>34</v>
      </c>
      <c r="E1945" t="s">
        <v>98</v>
      </c>
      <c r="H1945">
        <v>4202604</v>
      </c>
    </row>
    <row r="1946" spans="1:8" hidden="1" x14ac:dyDescent="0.35">
      <c r="A1946" t="s">
        <v>103</v>
      </c>
      <c r="B1946" t="s">
        <v>19</v>
      </c>
      <c r="C1946" t="s">
        <v>35</v>
      </c>
      <c r="D1946" t="s">
        <v>32</v>
      </c>
      <c r="E1946" t="s">
        <v>95</v>
      </c>
      <c r="F1946">
        <v>10.902676676715689</v>
      </c>
      <c r="G1946">
        <v>235</v>
      </c>
      <c r="H1946">
        <v>2155434</v>
      </c>
    </row>
    <row r="1947" spans="1:8" hidden="1" x14ac:dyDescent="0.35">
      <c r="A1947" t="s">
        <v>103</v>
      </c>
      <c r="B1947" t="s">
        <v>19</v>
      </c>
      <c r="C1947" t="s">
        <v>35</v>
      </c>
      <c r="D1947" t="s">
        <v>32</v>
      </c>
      <c r="E1947" t="s">
        <v>96</v>
      </c>
      <c r="F1947">
        <v>10.555008318970399</v>
      </c>
      <c r="G1947">
        <v>325</v>
      </c>
      <c r="H1947">
        <v>3079107</v>
      </c>
    </row>
    <row r="1948" spans="1:8" hidden="1" x14ac:dyDescent="0.35">
      <c r="A1948" t="s">
        <v>103</v>
      </c>
      <c r="B1948" t="s">
        <v>19</v>
      </c>
      <c r="C1948" t="s">
        <v>35</v>
      </c>
      <c r="D1948" t="s">
        <v>32</v>
      </c>
      <c r="E1948" t="s">
        <v>97</v>
      </c>
      <c r="F1948">
        <v>9.6234084182574549</v>
      </c>
      <c r="G1948">
        <v>359</v>
      </c>
      <c r="H1948">
        <v>3730487</v>
      </c>
    </row>
    <row r="1949" spans="1:8" hidden="1" x14ac:dyDescent="0.35">
      <c r="A1949" t="s">
        <v>103</v>
      </c>
      <c r="B1949" t="s">
        <v>19</v>
      </c>
      <c r="C1949" t="s">
        <v>35</v>
      </c>
      <c r="D1949" t="s">
        <v>32</v>
      </c>
      <c r="E1949" t="s">
        <v>98</v>
      </c>
      <c r="F1949">
        <v>9.0658077706107925</v>
      </c>
      <c r="G1949">
        <v>381</v>
      </c>
      <c r="H1949">
        <v>4202604</v>
      </c>
    </row>
    <row r="1950" spans="1:8" hidden="1" x14ac:dyDescent="0.35">
      <c r="A1950" t="s">
        <v>103</v>
      </c>
      <c r="B1950" t="s">
        <v>19</v>
      </c>
      <c r="C1950" t="s">
        <v>35</v>
      </c>
      <c r="D1950" t="s">
        <v>33</v>
      </c>
      <c r="E1950" t="s">
        <v>95</v>
      </c>
      <c r="F1950">
        <v>10.206761144159371</v>
      </c>
      <c r="G1950">
        <v>220</v>
      </c>
      <c r="H1950">
        <v>2155434</v>
      </c>
    </row>
    <row r="1951" spans="1:8" hidden="1" x14ac:dyDescent="0.35">
      <c r="A1951" t="s">
        <v>103</v>
      </c>
      <c r="B1951" t="s">
        <v>19</v>
      </c>
      <c r="C1951" t="s">
        <v>35</v>
      </c>
      <c r="D1951" t="s">
        <v>33</v>
      </c>
      <c r="E1951" t="s">
        <v>96</v>
      </c>
      <c r="F1951">
        <v>9.6131768074315058</v>
      </c>
      <c r="G1951">
        <v>296</v>
      </c>
      <c r="H1951">
        <v>3079107</v>
      </c>
    </row>
    <row r="1952" spans="1:8" hidden="1" x14ac:dyDescent="0.35">
      <c r="A1952" t="s">
        <v>103</v>
      </c>
      <c r="B1952" t="s">
        <v>19</v>
      </c>
      <c r="C1952" t="s">
        <v>35</v>
      </c>
      <c r="D1952" t="s">
        <v>33</v>
      </c>
      <c r="E1952" t="s">
        <v>97</v>
      </c>
      <c r="F1952">
        <v>8.6315808096905311</v>
      </c>
      <c r="G1952">
        <v>322</v>
      </c>
      <c r="H1952">
        <v>3730487</v>
      </c>
    </row>
    <row r="1953" spans="1:8" hidden="1" x14ac:dyDescent="0.35">
      <c r="A1953" t="s">
        <v>103</v>
      </c>
      <c r="B1953" t="s">
        <v>19</v>
      </c>
      <c r="C1953" t="s">
        <v>35</v>
      </c>
      <c r="D1953" t="s">
        <v>33</v>
      </c>
      <c r="E1953" t="s">
        <v>98</v>
      </c>
      <c r="F1953">
        <v>7.7333005917283684</v>
      </c>
      <c r="G1953">
        <v>325</v>
      </c>
      <c r="H1953">
        <v>4202604</v>
      </c>
    </row>
    <row r="1954" spans="1:8" hidden="1" x14ac:dyDescent="0.35">
      <c r="A1954" t="s">
        <v>103</v>
      </c>
      <c r="B1954" t="s">
        <v>19</v>
      </c>
      <c r="C1954" t="s">
        <v>35</v>
      </c>
      <c r="D1954" t="s">
        <v>34</v>
      </c>
      <c r="E1954" t="s">
        <v>95</v>
      </c>
      <c r="F1954">
        <v>0.69591553255632044</v>
      </c>
      <c r="G1954">
        <v>15</v>
      </c>
      <c r="H1954">
        <v>2155434</v>
      </c>
    </row>
    <row r="1955" spans="1:8" hidden="1" x14ac:dyDescent="0.35">
      <c r="A1955" t="s">
        <v>103</v>
      </c>
      <c r="B1955" t="s">
        <v>19</v>
      </c>
      <c r="C1955" t="s">
        <v>35</v>
      </c>
      <c r="D1955" t="s">
        <v>34</v>
      </c>
      <c r="E1955" t="s">
        <v>96</v>
      </c>
      <c r="F1955">
        <v>0.94183151153889744</v>
      </c>
      <c r="G1955">
        <v>29</v>
      </c>
      <c r="H1955">
        <v>3079107</v>
      </c>
    </row>
    <row r="1956" spans="1:8" hidden="1" x14ac:dyDescent="0.35">
      <c r="A1956" t="s">
        <v>103</v>
      </c>
      <c r="B1956" t="s">
        <v>19</v>
      </c>
      <c r="C1956" t="s">
        <v>35</v>
      </c>
      <c r="D1956" t="s">
        <v>34</v>
      </c>
      <c r="E1956" t="s">
        <v>97</v>
      </c>
      <c r="F1956">
        <v>0.99182760856692431</v>
      </c>
      <c r="G1956">
        <v>37</v>
      </c>
      <c r="H1956">
        <v>3730487</v>
      </c>
    </row>
    <row r="1957" spans="1:8" hidden="1" x14ac:dyDescent="0.35">
      <c r="A1957" t="s">
        <v>103</v>
      </c>
      <c r="B1957" t="s">
        <v>19</v>
      </c>
      <c r="C1957" t="s">
        <v>35</v>
      </c>
      <c r="D1957" t="s">
        <v>34</v>
      </c>
      <c r="E1957" t="s">
        <v>98</v>
      </c>
      <c r="F1957">
        <v>1.3325071788824261</v>
      </c>
      <c r="G1957">
        <v>56</v>
      </c>
      <c r="H1957">
        <v>4202604</v>
      </c>
    </row>
    <row r="1958" spans="1:8" hidden="1" x14ac:dyDescent="0.35">
      <c r="A1958" t="s">
        <v>103</v>
      </c>
      <c r="B1958" t="s">
        <v>19</v>
      </c>
      <c r="C1958" t="s">
        <v>99</v>
      </c>
      <c r="D1958" t="s">
        <v>32</v>
      </c>
      <c r="E1958" t="s">
        <v>95</v>
      </c>
      <c r="F1958">
        <v>5.7992961046360039</v>
      </c>
      <c r="G1958">
        <v>125</v>
      </c>
      <c r="H1958">
        <v>2155434</v>
      </c>
    </row>
    <row r="1959" spans="1:8" hidden="1" x14ac:dyDescent="0.35">
      <c r="A1959" t="s">
        <v>103</v>
      </c>
      <c r="B1959" t="s">
        <v>19</v>
      </c>
      <c r="C1959" t="s">
        <v>99</v>
      </c>
      <c r="D1959" t="s">
        <v>32</v>
      </c>
      <c r="E1959" t="s">
        <v>96</v>
      </c>
      <c r="F1959">
        <v>4.9040192497370194</v>
      </c>
      <c r="G1959">
        <v>151</v>
      </c>
      <c r="H1959">
        <v>3079107</v>
      </c>
    </row>
    <row r="1960" spans="1:8" hidden="1" x14ac:dyDescent="0.35">
      <c r="A1960" t="s">
        <v>103</v>
      </c>
      <c r="B1960" t="s">
        <v>19</v>
      </c>
      <c r="C1960" t="s">
        <v>99</v>
      </c>
      <c r="D1960" t="s">
        <v>32</v>
      </c>
      <c r="E1960" t="s">
        <v>97</v>
      </c>
      <c r="F1960">
        <v>3.9673104342676968</v>
      </c>
      <c r="G1960">
        <v>148</v>
      </c>
      <c r="H1960">
        <v>3730487</v>
      </c>
    </row>
    <row r="1961" spans="1:8" hidden="1" x14ac:dyDescent="0.35">
      <c r="A1961" t="s">
        <v>103</v>
      </c>
      <c r="B1961" t="s">
        <v>19</v>
      </c>
      <c r="C1961" t="s">
        <v>99</v>
      </c>
      <c r="D1961" t="s">
        <v>32</v>
      </c>
      <c r="E1961" t="s">
        <v>98</v>
      </c>
      <c r="F1961">
        <v>3.8547529103384468</v>
      </c>
      <c r="G1961">
        <v>162</v>
      </c>
      <c r="H1961">
        <v>4202604</v>
      </c>
    </row>
    <row r="1962" spans="1:8" hidden="1" x14ac:dyDescent="0.35">
      <c r="A1962" t="s">
        <v>103</v>
      </c>
      <c r="B1962" t="s">
        <v>19</v>
      </c>
      <c r="C1962" t="s">
        <v>99</v>
      </c>
      <c r="D1962" t="s">
        <v>33</v>
      </c>
      <c r="E1962" t="s">
        <v>95</v>
      </c>
      <c r="F1962">
        <v>5.0105918344055072</v>
      </c>
      <c r="G1962">
        <v>108</v>
      </c>
      <c r="H1962">
        <v>2155434</v>
      </c>
    </row>
    <row r="1963" spans="1:8" hidden="1" x14ac:dyDescent="0.35">
      <c r="A1963" t="s">
        <v>103</v>
      </c>
      <c r="B1963" t="s">
        <v>19</v>
      </c>
      <c r="C1963" t="s">
        <v>99</v>
      </c>
      <c r="D1963" t="s">
        <v>33</v>
      </c>
      <c r="E1963" t="s">
        <v>96</v>
      </c>
      <c r="F1963">
        <v>4.1895263789144064</v>
      </c>
      <c r="G1963">
        <v>129</v>
      </c>
      <c r="H1963">
        <v>3079107</v>
      </c>
    </row>
    <row r="1964" spans="1:8" hidden="1" x14ac:dyDescent="0.35">
      <c r="A1964" t="s">
        <v>103</v>
      </c>
      <c r="B1964" t="s">
        <v>19</v>
      </c>
      <c r="C1964" t="s">
        <v>99</v>
      </c>
      <c r="D1964" t="s">
        <v>33</v>
      </c>
      <c r="E1964" t="s">
        <v>97</v>
      </c>
      <c r="F1964">
        <v>3.3507689478612308</v>
      </c>
      <c r="G1964">
        <v>125</v>
      </c>
      <c r="H1964">
        <v>3730487</v>
      </c>
    </row>
    <row r="1965" spans="1:8" hidden="1" x14ac:dyDescent="0.35">
      <c r="A1965" t="s">
        <v>103</v>
      </c>
      <c r="B1965" t="s">
        <v>19</v>
      </c>
      <c r="C1965" t="s">
        <v>99</v>
      </c>
      <c r="D1965" t="s">
        <v>33</v>
      </c>
      <c r="E1965" t="s">
        <v>98</v>
      </c>
      <c r="F1965">
        <v>2.9743463814339872</v>
      </c>
      <c r="G1965">
        <v>125</v>
      </c>
      <c r="H1965">
        <v>4202604</v>
      </c>
    </row>
    <row r="1966" spans="1:8" hidden="1" x14ac:dyDescent="0.35">
      <c r="A1966" t="s">
        <v>103</v>
      </c>
      <c r="B1966" t="s">
        <v>19</v>
      </c>
      <c r="C1966" t="s">
        <v>99</v>
      </c>
      <c r="D1966" t="s">
        <v>34</v>
      </c>
      <c r="E1966" t="s">
        <v>95</v>
      </c>
      <c r="F1966">
        <v>0.7887042702304965</v>
      </c>
      <c r="G1966">
        <v>17</v>
      </c>
      <c r="H1966">
        <v>2155434</v>
      </c>
    </row>
    <row r="1967" spans="1:8" hidden="1" x14ac:dyDescent="0.35">
      <c r="A1967" t="s">
        <v>103</v>
      </c>
      <c r="B1967" t="s">
        <v>19</v>
      </c>
      <c r="C1967" t="s">
        <v>99</v>
      </c>
      <c r="D1967" t="s">
        <v>34</v>
      </c>
      <c r="E1967" t="s">
        <v>96</v>
      </c>
      <c r="F1967">
        <v>0.71449287082261193</v>
      </c>
      <c r="G1967">
        <v>22</v>
      </c>
      <c r="H1967">
        <v>3079107</v>
      </c>
    </row>
    <row r="1968" spans="1:8" hidden="1" x14ac:dyDescent="0.35">
      <c r="A1968" t="s">
        <v>103</v>
      </c>
      <c r="B1968" t="s">
        <v>19</v>
      </c>
      <c r="C1968" t="s">
        <v>99</v>
      </c>
      <c r="D1968" t="s">
        <v>34</v>
      </c>
      <c r="E1968" t="s">
        <v>97</v>
      </c>
      <c r="F1968">
        <v>0.61654148640646655</v>
      </c>
      <c r="G1968">
        <v>23</v>
      </c>
      <c r="H1968">
        <v>3730487</v>
      </c>
    </row>
    <row r="1969" spans="1:8" hidden="1" x14ac:dyDescent="0.35">
      <c r="A1969" t="s">
        <v>103</v>
      </c>
      <c r="B1969" t="s">
        <v>19</v>
      </c>
      <c r="C1969" t="s">
        <v>99</v>
      </c>
      <c r="D1969" t="s">
        <v>34</v>
      </c>
      <c r="E1969" t="s">
        <v>98</v>
      </c>
      <c r="F1969">
        <v>0.88040652890446014</v>
      </c>
      <c r="G1969">
        <v>37</v>
      </c>
      <c r="H1969">
        <v>4202604</v>
      </c>
    </row>
    <row r="1970" spans="1:8" hidden="1" x14ac:dyDescent="0.35">
      <c r="A1970" t="s">
        <v>103</v>
      </c>
      <c r="B1970" t="s">
        <v>20</v>
      </c>
      <c r="C1970" t="s">
        <v>32</v>
      </c>
      <c r="D1970" t="s">
        <v>32</v>
      </c>
      <c r="E1970" t="s">
        <v>95</v>
      </c>
      <c r="F1970">
        <v>28.188943301533261</v>
      </c>
      <c r="G1970">
        <v>459</v>
      </c>
      <c r="H1970">
        <v>1628298</v>
      </c>
    </row>
    <row r="1971" spans="1:8" hidden="1" x14ac:dyDescent="0.35">
      <c r="A1971" t="s">
        <v>103</v>
      </c>
      <c r="B1971" t="s">
        <v>20</v>
      </c>
      <c r="C1971" t="s">
        <v>32</v>
      </c>
      <c r="D1971" t="s">
        <v>32</v>
      </c>
      <c r="E1971" t="s">
        <v>96</v>
      </c>
      <c r="F1971">
        <v>23.460758510592399</v>
      </c>
      <c r="G1971">
        <v>522</v>
      </c>
      <c r="H1971">
        <v>2224992</v>
      </c>
    </row>
    <row r="1972" spans="1:8" hidden="1" x14ac:dyDescent="0.35">
      <c r="A1972" t="s">
        <v>103</v>
      </c>
      <c r="B1972" t="s">
        <v>20</v>
      </c>
      <c r="C1972" t="s">
        <v>32</v>
      </c>
      <c r="D1972" t="s">
        <v>32</v>
      </c>
      <c r="E1972" t="s">
        <v>97</v>
      </c>
      <c r="F1972">
        <v>21.940819451113828</v>
      </c>
      <c r="G1972">
        <v>684</v>
      </c>
      <c r="H1972">
        <v>3117477</v>
      </c>
    </row>
    <row r="1973" spans="1:8" hidden="1" x14ac:dyDescent="0.35">
      <c r="A1973" t="s">
        <v>103</v>
      </c>
      <c r="B1973" t="s">
        <v>20</v>
      </c>
      <c r="C1973" t="s">
        <v>32</v>
      </c>
      <c r="D1973" t="s">
        <v>32</v>
      </c>
      <c r="E1973" t="s">
        <v>98</v>
      </c>
      <c r="F1973">
        <v>22.065650129300959</v>
      </c>
      <c r="G1973">
        <v>824</v>
      </c>
      <c r="H1973">
        <v>3734311</v>
      </c>
    </row>
    <row r="1974" spans="1:8" hidden="1" x14ac:dyDescent="0.35">
      <c r="A1974" t="s">
        <v>103</v>
      </c>
      <c r="B1974" t="s">
        <v>20</v>
      </c>
      <c r="C1974" t="s">
        <v>32</v>
      </c>
      <c r="D1974" t="s">
        <v>33</v>
      </c>
      <c r="E1974" t="s">
        <v>95</v>
      </c>
      <c r="F1974">
        <v>26.469356346319898</v>
      </c>
      <c r="G1974">
        <v>431</v>
      </c>
      <c r="H1974">
        <v>1628298</v>
      </c>
    </row>
    <row r="1975" spans="1:8" hidden="1" x14ac:dyDescent="0.35">
      <c r="A1975" t="s">
        <v>103</v>
      </c>
      <c r="B1975" t="s">
        <v>20</v>
      </c>
      <c r="C1975" t="s">
        <v>32</v>
      </c>
      <c r="D1975" t="s">
        <v>33</v>
      </c>
      <c r="E1975" t="s">
        <v>96</v>
      </c>
      <c r="F1975">
        <v>21.752887201392181</v>
      </c>
      <c r="G1975">
        <v>484</v>
      </c>
      <c r="H1975">
        <v>2224992</v>
      </c>
    </row>
    <row r="1976" spans="1:8" hidden="1" x14ac:dyDescent="0.35">
      <c r="A1976" t="s">
        <v>103</v>
      </c>
      <c r="B1976" t="s">
        <v>20</v>
      </c>
      <c r="C1976" t="s">
        <v>32</v>
      </c>
      <c r="D1976" t="s">
        <v>33</v>
      </c>
      <c r="E1976" t="s">
        <v>97</v>
      </c>
      <c r="F1976">
        <v>18.989715080496179</v>
      </c>
      <c r="G1976">
        <v>592</v>
      </c>
      <c r="H1976">
        <v>3117477</v>
      </c>
    </row>
    <row r="1977" spans="1:8" hidden="1" x14ac:dyDescent="0.35">
      <c r="A1977" t="s">
        <v>103</v>
      </c>
      <c r="B1977" t="s">
        <v>20</v>
      </c>
      <c r="C1977" t="s">
        <v>32</v>
      </c>
      <c r="D1977" t="s">
        <v>33</v>
      </c>
      <c r="E1977" t="s">
        <v>98</v>
      </c>
      <c r="F1977">
        <v>18.423746709901771</v>
      </c>
      <c r="G1977">
        <v>688</v>
      </c>
      <c r="H1977">
        <v>3734311</v>
      </c>
    </row>
    <row r="1978" spans="1:8" hidden="1" x14ac:dyDescent="0.35">
      <c r="A1978" t="s">
        <v>103</v>
      </c>
      <c r="B1978" t="s">
        <v>20</v>
      </c>
      <c r="C1978" t="s">
        <v>32</v>
      </c>
      <c r="D1978" t="s">
        <v>34</v>
      </c>
      <c r="E1978" t="s">
        <v>95</v>
      </c>
      <c r="F1978">
        <v>1.719586955213358</v>
      </c>
      <c r="G1978">
        <v>28</v>
      </c>
      <c r="H1978">
        <v>1628298</v>
      </c>
    </row>
    <row r="1979" spans="1:8" hidden="1" x14ac:dyDescent="0.35">
      <c r="A1979" t="s">
        <v>103</v>
      </c>
      <c r="B1979" t="s">
        <v>20</v>
      </c>
      <c r="C1979" t="s">
        <v>32</v>
      </c>
      <c r="D1979" t="s">
        <v>34</v>
      </c>
      <c r="E1979" t="s">
        <v>96</v>
      </c>
      <c r="F1979">
        <v>1.7078713092002129</v>
      </c>
      <c r="G1979">
        <v>38</v>
      </c>
      <c r="H1979">
        <v>2224992</v>
      </c>
    </row>
    <row r="1980" spans="1:8" hidden="1" x14ac:dyDescent="0.35">
      <c r="A1980" t="s">
        <v>103</v>
      </c>
      <c r="B1980" t="s">
        <v>20</v>
      </c>
      <c r="C1980" t="s">
        <v>32</v>
      </c>
      <c r="D1980" t="s">
        <v>34</v>
      </c>
      <c r="E1980" t="s">
        <v>97</v>
      </c>
      <c r="F1980">
        <v>2.9511043706176499</v>
      </c>
      <c r="G1980">
        <v>92</v>
      </c>
      <c r="H1980">
        <v>3117477</v>
      </c>
    </row>
    <row r="1981" spans="1:8" hidden="1" x14ac:dyDescent="0.35">
      <c r="A1981" t="s">
        <v>103</v>
      </c>
      <c r="B1981" t="s">
        <v>20</v>
      </c>
      <c r="C1981" t="s">
        <v>32</v>
      </c>
      <c r="D1981" t="s">
        <v>34</v>
      </c>
      <c r="E1981" t="s">
        <v>98</v>
      </c>
      <c r="F1981">
        <v>3.6419034193991879</v>
      </c>
      <c r="G1981">
        <v>136</v>
      </c>
      <c r="H1981">
        <v>3734311</v>
      </c>
    </row>
    <row r="1982" spans="1:8" hidden="1" x14ac:dyDescent="0.35">
      <c r="A1982" t="s">
        <v>103</v>
      </c>
      <c r="B1982" t="s">
        <v>20</v>
      </c>
      <c r="C1982" t="s">
        <v>36</v>
      </c>
      <c r="D1982" t="s">
        <v>32</v>
      </c>
      <c r="E1982" t="s">
        <v>95</v>
      </c>
      <c r="F1982">
        <v>3.070690991452425</v>
      </c>
      <c r="G1982">
        <v>50</v>
      </c>
      <c r="H1982">
        <v>1628298</v>
      </c>
    </row>
    <row r="1983" spans="1:8" hidden="1" x14ac:dyDescent="0.35">
      <c r="A1983" t="s">
        <v>103</v>
      </c>
      <c r="B1983" t="s">
        <v>20</v>
      </c>
      <c r="C1983" t="s">
        <v>36</v>
      </c>
      <c r="D1983" t="s">
        <v>32</v>
      </c>
      <c r="E1983" t="s">
        <v>96</v>
      </c>
      <c r="F1983">
        <v>2.606750945621378</v>
      </c>
      <c r="G1983">
        <v>58</v>
      </c>
      <c r="H1983">
        <v>2224992</v>
      </c>
    </row>
    <row r="1984" spans="1:8" hidden="1" x14ac:dyDescent="0.35">
      <c r="A1984" t="s">
        <v>103</v>
      </c>
      <c r="B1984" t="s">
        <v>20</v>
      </c>
      <c r="C1984" t="s">
        <v>36</v>
      </c>
      <c r="D1984" t="s">
        <v>32</v>
      </c>
      <c r="E1984" t="s">
        <v>97</v>
      </c>
      <c r="F1984">
        <v>3.047336034876921</v>
      </c>
      <c r="G1984">
        <v>95</v>
      </c>
      <c r="H1984">
        <v>3117477</v>
      </c>
    </row>
    <row r="1985" spans="1:8" hidden="1" x14ac:dyDescent="0.35">
      <c r="A1985" t="s">
        <v>103</v>
      </c>
      <c r="B1985" t="s">
        <v>20</v>
      </c>
      <c r="C1985" t="s">
        <v>36</v>
      </c>
      <c r="D1985" t="s">
        <v>32</v>
      </c>
      <c r="E1985" t="s">
        <v>98</v>
      </c>
      <c r="F1985">
        <v>3.4812312097198119</v>
      </c>
      <c r="G1985">
        <v>130</v>
      </c>
      <c r="H1985">
        <v>3734311</v>
      </c>
    </row>
    <row r="1986" spans="1:8" hidden="1" x14ac:dyDescent="0.35">
      <c r="A1986" t="s">
        <v>103</v>
      </c>
      <c r="B1986" t="s">
        <v>20</v>
      </c>
      <c r="C1986" t="s">
        <v>36</v>
      </c>
      <c r="D1986" t="s">
        <v>33</v>
      </c>
      <c r="E1986" t="s">
        <v>95</v>
      </c>
      <c r="F1986">
        <v>2.763621892307182</v>
      </c>
      <c r="G1986">
        <v>45</v>
      </c>
      <c r="H1986">
        <v>1628298</v>
      </c>
    </row>
    <row r="1987" spans="1:8" hidden="1" x14ac:dyDescent="0.35">
      <c r="A1987" t="s">
        <v>103</v>
      </c>
      <c r="B1987" t="s">
        <v>20</v>
      </c>
      <c r="C1987" t="s">
        <v>36</v>
      </c>
      <c r="D1987" t="s">
        <v>33</v>
      </c>
      <c r="E1987" t="s">
        <v>96</v>
      </c>
      <c r="F1987">
        <v>2.5168629819792612</v>
      </c>
      <c r="G1987">
        <v>56</v>
      </c>
      <c r="H1987">
        <v>2224992</v>
      </c>
    </row>
    <row r="1988" spans="1:8" hidden="1" x14ac:dyDescent="0.35">
      <c r="A1988" t="s">
        <v>103</v>
      </c>
      <c r="B1988" t="s">
        <v>20</v>
      </c>
      <c r="C1988" t="s">
        <v>36</v>
      </c>
      <c r="D1988" t="s">
        <v>33</v>
      </c>
      <c r="E1988" t="s">
        <v>97</v>
      </c>
      <c r="F1988">
        <v>2.662409377839837</v>
      </c>
      <c r="G1988">
        <v>83</v>
      </c>
      <c r="H1988">
        <v>3117477</v>
      </c>
    </row>
    <row r="1989" spans="1:8" hidden="1" x14ac:dyDescent="0.35">
      <c r="A1989" t="s">
        <v>103</v>
      </c>
      <c r="B1989" t="s">
        <v>20</v>
      </c>
      <c r="C1989" t="s">
        <v>36</v>
      </c>
      <c r="D1989" t="s">
        <v>33</v>
      </c>
      <c r="E1989" t="s">
        <v>98</v>
      </c>
      <c r="F1989">
        <v>3.1063293871346009</v>
      </c>
      <c r="G1989">
        <v>116</v>
      </c>
      <c r="H1989">
        <v>3734311</v>
      </c>
    </row>
    <row r="1990" spans="1:8" hidden="1" x14ac:dyDescent="0.35">
      <c r="A1990" t="s">
        <v>103</v>
      </c>
      <c r="B1990" t="s">
        <v>20</v>
      </c>
      <c r="C1990" t="s">
        <v>36</v>
      </c>
      <c r="D1990" t="s">
        <v>34</v>
      </c>
      <c r="E1990" t="s">
        <v>95</v>
      </c>
      <c r="H1990">
        <v>1628298</v>
      </c>
    </row>
    <row r="1991" spans="1:8" hidden="1" x14ac:dyDescent="0.35">
      <c r="A1991" t="s">
        <v>103</v>
      </c>
      <c r="B1991" t="s">
        <v>20</v>
      </c>
      <c r="C1991" t="s">
        <v>36</v>
      </c>
      <c r="D1991" t="s">
        <v>34</v>
      </c>
      <c r="E1991" t="s">
        <v>96</v>
      </c>
      <c r="H1991">
        <v>2224992</v>
      </c>
    </row>
    <row r="1992" spans="1:8" hidden="1" x14ac:dyDescent="0.35">
      <c r="A1992" t="s">
        <v>103</v>
      </c>
      <c r="B1992" t="s">
        <v>20</v>
      </c>
      <c r="C1992" t="s">
        <v>36</v>
      </c>
      <c r="D1992" t="s">
        <v>34</v>
      </c>
      <c r="E1992" t="s">
        <v>97</v>
      </c>
      <c r="F1992">
        <v>0.38492665703708479</v>
      </c>
      <c r="G1992">
        <v>12</v>
      </c>
      <c r="H1992">
        <v>3117477</v>
      </c>
    </row>
    <row r="1993" spans="1:8" hidden="1" x14ac:dyDescent="0.35">
      <c r="A1993" t="s">
        <v>103</v>
      </c>
      <c r="B1993" t="s">
        <v>20</v>
      </c>
      <c r="C1993" t="s">
        <v>36</v>
      </c>
      <c r="D1993" t="s">
        <v>34</v>
      </c>
      <c r="E1993" t="s">
        <v>98</v>
      </c>
      <c r="F1993">
        <v>0.37490182258521049</v>
      </c>
      <c r="G1993">
        <v>14</v>
      </c>
      <c r="H1993">
        <v>3734311</v>
      </c>
    </row>
    <row r="1994" spans="1:8" hidden="1" x14ac:dyDescent="0.35">
      <c r="A1994" t="s">
        <v>103</v>
      </c>
      <c r="B1994" t="s">
        <v>20</v>
      </c>
      <c r="C1994" t="s">
        <v>35</v>
      </c>
      <c r="D1994" t="s">
        <v>32</v>
      </c>
      <c r="E1994" t="s">
        <v>95</v>
      </c>
      <c r="F1994">
        <v>17.56435247110787</v>
      </c>
      <c r="G1994">
        <v>286</v>
      </c>
      <c r="H1994">
        <v>1628298</v>
      </c>
    </row>
    <row r="1995" spans="1:8" hidden="1" x14ac:dyDescent="0.35">
      <c r="A1995" t="s">
        <v>103</v>
      </c>
      <c r="B1995" t="s">
        <v>20</v>
      </c>
      <c r="C1995" t="s">
        <v>35</v>
      </c>
      <c r="D1995" t="s">
        <v>32</v>
      </c>
      <c r="E1995" t="s">
        <v>96</v>
      </c>
      <c r="F1995">
        <v>14.7416260373071</v>
      </c>
      <c r="G1995">
        <v>328</v>
      </c>
      <c r="H1995">
        <v>2224992</v>
      </c>
    </row>
    <row r="1996" spans="1:8" hidden="1" x14ac:dyDescent="0.35">
      <c r="A1996" t="s">
        <v>103</v>
      </c>
      <c r="B1996" t="s">
        <v>20</v>
      </c>
      <c r="C1996" t="s">
        <v>35</v>
      </c>
      <c r="D1996" t="s">
        <v>32</v>
      </c>
      <c r="E1996" t="s">
        <v>97</v>
      </c>
      <c r="F1996">
        <v>13.215815224939909</v>
      </c>
      <c r="G1996">
        <v>412</v>
      </c>
      <c r="H1996">
        <v>3117477</v>
      </c>
    </row>
    <row r="1997" spans="1:8" hidden="1" x14ac:dyDescent="0.35">
      <c r="A1997" t="s">
        <v>103</v>
      </c>
      <c r="B1997" t="s">
        <v>20</v>
      </c>
      <c r="C1997" t="s">
        <v>35</v>
      </c>
      <c r="D1997" t="s">
        <v>32</v>
      </c>
      <c r="E1997" t="s">
        <v>98</v>
      </c>
      <c r="F1997">
        <v>13.44290820984112</v>
      </c>
      <c r="G1997">
        <v>502</v>
      </c>
      <c r="H1997">
        <v>3734311</v>
      </c>
    </row>
    <row r="1998" spans="1:8" hidden="1" x14ac:dyDescent="0.35">
      <c r="A1998" t="s">
        <v>103</v>
      </c>
      <c r="B1998" t="s">
        <v>20</v>
      </c>
      <c r="C1998" t="s">
        <v>35</v>
      </c>
      <c r="D1998" t="s">
        <v>33</v>
      </c>
      <c r="E1998" t="s">
        <v>95</v>
      </c>
      <c r="F1998">
        <v>16.3360760745269</v>
      </c>
      <c r="G1998">
        <v>266</v>
      </c>
      <c r="H1998">
        <v>1628298</v>
      </c>
    </row>
    <row r="1999" spans="1:8" hidden="1" x14ac:dyDescent="0.35">
      <c r="A1999" t="s">
        <v>103</v>
      </c>
      <c r="B1999" t="s">
        <v>20</v>
      </c>
      <c r="C1999" t="s">
        <v>35</v>
      </c>
      <c r="D1999" t="s">
        <v>33</v>
      </c>
      <c r="E1999" t="s">
        <v>96</v>
      </c>
      <c r="F1999">
        <v>13.887690382707</v>
      </c>
      <c r="G1999">
        <v>309</v>
      </c>
      <c r="H1999">
        <v>2224992</v>
      </c>
    </row>
    <row r="2000" spans="1:8" hidden="1" x14ac:dyDescent="0.35">
      <c r="A2000" t="s">
        <v>103</v>
      </c>
      <c r="B2000" t="s">
        <v>20</v>
      </c>
      <c r="C2000" t="s">
        <v>35</v>
      </c>
      <c r="D2000" t="s">
        <v>33</v>
      </c>
      <c r="E2000" t="s">
        <v>97</v>
      </c>
      <c r="F2000">
        <v>11.804417482470599</v>
      </c>
      <c r="G2000">
        <v>368</v>
      </c>
      <c r="H2000">
        <v>3117477</v>
      </c>
    </row>
    <row r="2001" spans="1:8" hidden="1" x14ac:dyDescent="0.35">
      <c r="A2001" t="s">
        <v>103</v>
      </c>
      <c r="B2001" t="s">
        <v>20</v>
      </c>
      <c r="C2001" t="s">
        <v>35</v>
      </c>
      <c r="D2001" t="s">
        <v>33</v>
      </c>
      <c r="E2001" t="s">
        <v>98</v>
      </c>
      <c r="F2001">
        <v>11.273833379169551</v>
      </c>
      <c r="G2001">
        <v>421</v>
      </c>
      <c r="H2001">
        <v>3734311</v>
      </c>
    </row>
    <row r="2002" spans="1:8" hidden="1" x14ac:dyDescent="0.35">
      <c r="A2002" t="s">
        <v>103</v>
      </c>
      <c r="B2002" t="s">
        <v>20</v>
      </c>
      <c r="C2002" t="s">
        <v>35</v>
      </c>
      <c r="D2002" t="s">
        <v>34</v>
      </c>
      <c r="E2002" t="s">
        <v>95</v>
      </c>
      <c r="F2002">
        <v>1.22827639658097</v>
      </c>
      <c r="G2002">
        <v>20</v>
      </c>
      <c r="H2002">
        <v>1628298</v>
      </c>
    </row>
    <row r="2003" spans="1:8" hidden="1" x14ac:dyDescent="0.35">
      <c r="A2003" t="s">
        <v>103</v>
      </c>
      <c r="B2003" t="s">
        <v>20</v>
      </c>
      <c r="C2003" t="s">
        <v>35</v>
      </c>
      <c r="D2003" t="s">
        <v>34</v>
      </c>
      <c r="E2003" t="s">
        <v>96</v>
      </c>
      <c r="F2003">
        <v>0.85393565460010645</v>
      </c>
      <c r="G2003">
        <v>19</v>
      </c>
      <c r="H2003">
        <v>2224992</v>
      </c>
    </row>
    <row r="2004" spans="1:8" hidden="1" x14ac:dyDescent="0.35">
      <c r="A2004" t="s">
        <v>103</v>
      </c>
      <c r="B2004" t="s">
        <v>20</v>
      </c>
      <c r="C2004" t="s">
        <v>35</v>
      </c>
      <c r="D2004" t="s">
        <v>34</v>
      </c>
      <c r="E2004" t="s">
        <v>97</v>
      </c>
      <c r="F2004">
        <v>1.4113977424693109</v>
      </c>
      <c r="G2004">
        <v>44</v>
      </c>
      <c r="H2004">
        <v>3117477</v>
      </c>
    </row>
    <row r="2005" spans="1:8" hidden="1" x14ac:dyDescent="0.35">
      <c r="A2005" t="s">
        <v>103</v>
      </c>
      <c r="B2005" t="s">
        <v>20</v>
      </c>
      <c r="C2005" t="s">
        <v>35</v>
      </c>
      <c r="D2005" t="s">
        <v>34</v>
      </c>
      <c r="E2005" t="s">
        <v>98</v>
      </c>
      <c r="F2005">
        <v>2.1690748306715748</v>
      </c>
      <c r="G2005">
        <v>81</v>
      </c>
      <c r="H2005">
        <v>3734311</v>
      </c>
    </row>
    <row r="2006" spans="1:8" hidden="1" x14ac:dyDescent="0.35">
      <c r="A2006" t="s">
        <v>103</v>
      </c>
      <c r="B2006" t="s">
        <v>20</v>
      </c>
      <c r="C2006" t="s">
        <v>99</v>
      </c>
      <c r="D2006" t="s">
        <v>32</v>
      </c>
      <c r="E2006" t="s">
        <v>95</v>
      </c>
      <c r="F2006">
        <v>7.5538998389729652</v>
      </c>
      <c r="G2006">
        <v>123</v>
      </c>
      <c r="H2006">
        <v>1628298</v>
      </c>
    </row>
    <row r="2007" spans="1:8" hidden="1" x14ac:dyDescent="0.35">
      <c r="A2007" t="s">
        <v>103</v>
      </c>
      <c r="B2007" t="s">
        <v>20</v>
      </c>
      <c r="C2007" t="s">
        <v>99</v>
      </c>
      <c r="D2007" t="s">
        <v>32</v>
      </c>
      <c r="E2007" t="s">
        <v>96</v>
      </c>
      <c r="F2007">
        <v>6.1123815276639197</v>
      </c>
      <c r="G2007">
        <v>136</v>
      </c>
      <c r="H2007">
        <v>2224992</v>
      </c>
    </row>
    <row r="2008" spans="1:8" hidden="1" x14ac:dyDescent="0.35">
      <c r="A2008" t="s">
        <v>103</v>
      </c>
      <c r="B2008" t="s">
        <v>20</v>
      </c>
      <c r="C2008" t="s">
        <v>99</v>
      </c>
      <c r="D2008" t="s">
        <v>32</v>
      </c>
      <c r="E2008" t="s">
        <v>97</v>
      </c>
      <c r="F2008">
        <v>5.6776681912970002</v>
      </c>
      <c r="G2008">
        <v>177</v>
      </c>
      <c r="H2008">
        <v>3117477</v>
      </c>
    </row>
    <row r="2009" spans="1:8" hidden="1" x14ac:dyDescent="0.35">
      <c r="A2009" t="s">
        <v>103</v>
      </c>
      <c r="B2009" t="s">
        <v>20</v>
      </c>
      <c r="C2009" t="s">
        <v>99</v>
      </c>
      <c r="D2009" t="s">
        <v>32</v>
      </c>
      <c r="E2009" t="s">
        <v>98</v>
      </c>
      <c r="F2009">
        <v>5.1415107097400297</v>
      </c>
      <c r="G2009">
        <v>192</v>
      </c>
      <c r="H2009">
        <v>3734311</v>
      </c>
    </row>
    <row r="2010" spans="1:8" hidden="1" x14ac:dyDescent="0.35">
      <c r="A2010" t="s">
        <v>103</v>
      </c>
      <c r="B2010" t="s">
        <v>20</v>
      </c>
      <c r="C2010" t="s">
        <v>99</v>
      </c>
      <c r="D2010" t="s">
        <v>33</v>
      </c>
      <c r="E2010" t="s">
        <v>95</v>
      </c>
      <c r="F2010">
        <v>7.369658379485819</v>
      </c>
      <c r="G2010">
        <v>120</v>
      </c>
      <c r="H2010">
        <v>1628298</v>
      </c>
    </row>
    <row r="2011" spans="1:8" hidden="1" x14ac:dyDescent="0.35">
      <c r="A2011" t="s">
        <v>103</v>
      </c>
      <c r="B2011" t="s">
        <v>20</v>
      </c>
      <c r="C2011" t="s">
        <v>99</v>
      </c>
      <c r="D2011" t="s">
        <v>33</v>
      </c>
      <c r="E2011" t="s">
        <v>96</v>
      </c>
      <c r="F2011">
        <v>5.3483338367059297</v>
      </c>
      <c r="G2011">
        <v>119</v>
      </c>
      <c r="H2011">
        <v>2224992</v>
      </c>
    </row>
    <row r="2012" spans="1:8" hidden="1" x14ac:dyDescent="0.35">
      <c r="A2012" t="s">
        <v>103</v>
      </c>
      <c r="B2012" t="s">
        <v>20</v>
      </c>
      <c r="C2012" t="s">
        <v>99</v>
      </c>
      <c r="D2012" t="s">
        <v>33</v>
      </c>
      <c r="E2012" t="s">
        <v>97</v>
      </c>
      <c r="F2012">
        <v>4.522888220185747</v>
      </c>
      <c r="G2012">
        <v>141</v>
      </c>
      <c r="H2012">
        <v>3117477</v>
      </c>
    </row>
    <row r="2013" spans="1:8" hidden="1" x14ac:dyDescent="0.35">
      <c r="A2013" t="s">
        <v>103</v>
      </c>
      <c r="B2013" t="s">
        <v>20</v>
      </c>
      <c r="C2013" t="s">
        <v>99</v>
      </c>
      <c r="D2013" t="s">
        <v>33</v>
      </c>
      <c r="E2013" t="s">
        <v>98</v>
      </c>
      <c r="F2013">
        <v>4.0435839435976284</v>
      </c>
      <c r="G2013">
        <v>151</v>
      </c>
      <c r="H2013">
        <v>3734311</v>
      </c>
    </row>
    <row r="2014" spans="1:8" hidden="1" x14ac:dyDescent="0.35">
      <c r="A2014" t="s">
        <v>103</v>
      </c>
      <c r="B2014" t="s">
        <v>20</v>
      </c>
      <c r="C2014" t="s">
        <v>99</v>
      </c>
      <c r="D2014" t="s">
        <v>34</v>
      </c>
      <c r="E2014" t="s">
        <v>95</v>
      </c>
      <c r="H2014">
        <v>1628298</v>
      </c>
    </row>
    <row r="2015" spans="1:8" hidden="1" x14ac:dyDescent="0.35">
      <c r="A2015" t="s">
        <v>103</v>
      </c>
      <c r="B2015" t="s">
        <v>20</v>
      </c>
      <c r="C2015" t="s">
        <v>99</v>
      </c>
      <c r="D2015" t="s">
        <v>34</v>
      </c>
      <c r="E2015" t="s">
        <v>96</v>
      </c>
      <c r="F2015">
        <v>0.76404769095798997</v>
      </c>
      <c r="G2015">
        <v>17</v>
      </c>
      <c r="H2015">
        <v>2224992</v>
      </c>
    </row>
    <row r="2016" spans="1:8" hidden="1" x14ac:dyDescent="0.35">
      <c r="A2016" t="s">
        <v>103</v>
      </c>
      <c r="B2016" t="s">
        <v>20</v>
      </c>
      <c r="C2016" t="s">
        <v>99</v>
      </c>
      <c r="D2016" t="s">
        <v>34</v>
      </c>
      <c r="E2016" t="s">
        <v>97</v>
      </c>
      <c r="F2016">
        <v>1.1547799711112541</v>
      </c>
      <c r="G2016">
        <v>36</v>
      </c>
      <c r="H2016">
        <v>3117477</v>
      </c>
    </row>
    <row r="2017" spans="1:8" hidden="1" x14ac:dyDescent="0.35">
      <c r="A2017" t="s">
        <v>103</v>
      </c>
      <c r="B2017" t="s">
        <v>20</v>
      </c>
      <c r="C2017" t="s">
        <v>99</v>
      </c>
      <c r="D2017" t="s">
        <v>34</v>
      </c>
      <c r="E2017" t="s">
        <v>98</v>
      </c>
      <c r="F2017">
        <v>1.0979267661424019</v>
      </c>
      <c r="G2017">
        <v>41</v>
      </c>
      <c r="H2017">
        <v>3734311</v>
      </c>
    </row>
    <row r="2018" spans="1:8" hidden="1" x14ac:dyDescent="0.35">
      <c r="A2018" t="s">
        <v>103</v>
      </c>
      <c r="B2018" t="s">
        <v>21</v>
      </c>
      <c r="C2018" t="s">
        <v>32</v>
      </c>
      <c r="D2018" t="s">
        <v>32</v>
      </c>
      <c r="E2018" t="s">
        <v>95</v>
      </c>
      <c r="F2018">
        <v>45.543579847846168</v>
      </c>
      <c r="G2018">
        <v>595</v>
      </c>
      <c r="H2018">
        <v>1306441</v>
      </c>
    </row>
    <row r="2019" spans="1:8" hidden="1" x14ac:dyDescent="0.35">
      <c r="A2019" t="s">
        <v>103</v>
      </c>
      <c r="B2019" t="s">
        <v>21</v>
      </c>
      <c r="C2019" t="s">
        <v>32</v>
      </c>
      <c r="D2019" t="s">
        <v>32</v>
      </c>
      <c r="E2019" t="s">
        <v>96</v>
      </c>
      <c r="F2019">
        <v>39.094260338992797</v>
      </c>
      <c r="G2019">
        <v>652</v>
      </c>
      <c r="H2019">
        <v>1667764</v>
      </c>
    </row>
    <row r="2020" spans="1:8" hidden="1" x14ac:dyDescent="0.35">
      <c r="A2020" t="s">
        <v>103</v>
      </c>
      <c r="B2020" t="s">
        <v>21</v>
      </c>
      <c r="C2020" t="s">
        <v>32</v>
      </c>
      <c r="D2020" t="s">
        <v>32</v>
      </c>
      <c r="E2020" t="s">
        <v>97</v>
      </c>
      <c r="F2020">
        <v>34.286714209133862</v>
      </c>
      <c r="G2020">
        <v>772</v>
      </c>
      <c r="H2020">
        <v>2251601</v>
      </c>
    </row>
    <row r="2021" spans="1:8" hidden="1" x14ac:dyDescent="0.35">
      <c r="A2021" t="s">
        <v>103</v>
      </c>
      <c r="B2021" t="s">
        <v>21</v>
      </c>
      <c r="C2021" t="s">
        <v>32</v>
      </c>
      <c r="D2021" t="s">
        <v>32</v>
      </c>
      <c r="E2021" t="s">
        <v>98</v>
      </c>
      <c r="F2021">
        <v>30.544475433307412</v>
      </c>
      <c r="G2021">
        <v>947</v>
      </c>
      <c r="H2021">
        <v>3100397</v>
      </c>
    </row>
    <row r="2022" spans="1:8" hidden="1" x14ac:dyDescent="0.35">
      <c r="A2022" t="s">
        <v>103</v>
      </c>
      <c r="B2022" t="s">
        <v>21</v>
      </c>
      <c r="C2022" t="s">
        <v>32</v>
      </c>
      <c r="D2022" t="s">
        <v>33</v>
      </c>
      <c r="E2022" t="s">
        <v>95</v>
      </c>
      <c r="F2022">
        <v>42.711458075795242</v>
      </c>
      <c r="G2022">
        <v>558</v>
      </c>
      <c r="H2022">
        <v>1306441</v>
      </c>
    </row>
    <row r="2023" spans="1:8" hidden="1" x14ac:dyDescent="0.35">
      <c r="A2023" t="s">
        <v>103</v>
      </c>
      <c r="B2023" t="s">
        <v>21</v>
      </c>
      <c r="C2023" t="s">
        <v>32</v>
      </c>
      <c r="D2023" t="s">
        <v>33</v>
      </c>
      <c r="E2023" t="s">
        <v>96</v>
      </c>
      <c r="F2023">
        <v>36.515957893323034</v>
      </c>
      <c r="G2023">
        <v>609</v>
      </c>
      <c r="H2023">
        <v>1667764</v>
      </c>
    </row>
    <row r="2024" spans="1:8" hidden="1" x14ac:dyDescent="0.35">
      <c r="A2024" t="s">
        <v>103</v>
      </c>
      <c r="B2024" t="s">
        <v>21</v>
      </c>
      <c r="C2024" t="s">
        <v>32</v>
      </c>
      <c r="D2024" t="s">
        <v>33</v>
      </c>
      <c r="E2024" t="s">
        <v>97</v>
      </c>
      <c r="F2024">
        <v>30.733686829949001</v>
      </c>
      <c r="G2024">
        <v>692</v>
      </c>
      <c r="H2024">
        <v>2251601</v>
      </c>
    </row>
    <row r="2025" spans="1:8" hidden="1" x14ac:dyDescent="0.35">
      <c r="A2025" t="s">
        <v>103</v>
      </c>
      <c r="B2025" t="s">
        <v>21</v>
      </c>
      <c r="C2025" t="s">
        <v>32</v>
      </c>
      <c r="D2025" t="s">
        <v>33</v>
      </c>
      <c r="E2025" t="s">
        <v>98</v>
      </c>
      <c r="F2025">
        <v>25.835401079281141</v>
      </c>
      <c r="G2025">
        <v>801</v>
      </c>
      <c r="H2025">
        <v>3100397</v>
      </c>
    </row>
    <row r="2026" spans="1:8" hidden="1" x14ac:dyDescent="0.35">
      <c r="A2026" t="s">
        <v>103</v>
      </c>
      <c r="B2026" t="s">
        <v>21</v>
      </c>
      <c r="C2026" t="s">
        <v>32</v>
      </c>
      <c r="D2026" t="s">
        <v>34</v>
      </c>
      <c r="E2026" t="s">
        <v>95</v>
      </c>
      <c r="F2026">
        <v>2.8321217720509391</v>
      </c>
      <c r="G2026">
        <v>37</v>
      </c>
      <c r="H2026">
        <v>1306441</v>
      </c>
    </row>
    <row r="2027" spans="1:8" hidden="1" x14ac:dyDescent="0.35">
      <c r="A2027" t="s">
        <v>103</v>
      </c>
      <c r="B2027" t="s">
        <v>21</v>
      </c>
      <c r="C2027" t="s">
        <v>32</v>
      </c>
      <c r="D2027" t="s">
        <v>34</v>
      </c>
      <c r="E2027" t="s">
        <v>96</v>
      </c>
      <c r="F2027">
        <v>2.5783024456697712</v>
      </c>
      <c r="G2027">
        <v>43</v>
      </c>
      <c r="H2027">
        <v>1667764</v>
      </c>
    </row>
    <row r="2028" spans="1:8" hidden="1" x14ac:dyDescent="0.35">
      <c r="A2028" t="s">
        <v>103</v>
      </c>
      <c r="B2028" t="s">
        <v>21</v>
      </c>
      <c r="C2028" t="s">
        <v>32</v>
      </c>
      <c r="D2028" t="s">
        <v>34</v>
      </c>
      <c r="E2028" t="s">
        <v>97</v>
      </c>
      <c r="F2028">
        <v>3.5530273791848561</v>
      </c>
      <c r="G2028">
        <v>80</v>
      </c>
      <c r="H2028">
        <v>2251601</v>
      </c>
    </row>
    <row r="2029" spans="1:8" hidden="1" x14ac:dyDescent="0.35">
      <c r="A2029" t="s">
        <v>103</v>
      </c>
      <c r="B2029" t="s">
        <v>21</v>
      </c>
      <c r="C2029" t="s">
        <v>32</v>
      </c>
      <c r="D2029" t="s">
        <v>34</v>
      </c>
      <c r="E2029" t="s">
        <v>98</v>
      </c>
      <c r="F2029">
        <v>4.7090743540262743</v>
      </c>
      <c r="G2029">
        <v>146</v>
      </c>
      <c r="H2029">
        <v>3100397</v>
      </c>
    </row>
    <row r="2030" spans="1:8" hidden="1" x14ac:dyDescent="0.35">
      <c r="A2030" t="s">
        <v>103</v>
      </c>
      <c r="B2030" t="s">
        <v>21</v>
      </c>
      <c r="C2030" t="s">
        <v>36</v>
      </c>
      <c r="D2030" t="s">
        <v>32</v>
      </c>
      <c r="E2030" t="s">
        <v>95</v>
      </c>
      <c r="F2030">
        <v>4.8988052273313532</v>
      </c>
      <c r="G2030">
        <v>64</v>
      </c>
      <c r="H2030">
        <v>1306441</v>
      </c>
    </row>
    <row r="2031" spans="1:8" hidden="1" x14ac:dyDescent="0.35">
      <c r="A2031" t="s">
        <v>103</v>
      </c>
      <c r="B2031" t="s">
        <v>21</v>
      </c>
      <c r="C2031" t="s">
        <v>36</v>
      </c>
      <c r="D2031" t="s">
        <v>32</v>
      </c>
      <c r="E2031" t="s">
        <v>96</v>
      </c>
      <c r="F2031">
        <v>3.657591841531536</v>
      </c>
      <c r="G2031">
        <v>61</v>
      </c>
      <c r="H2031">
        <v>1667764</v>
      </c>
    </row>
    <row r="2032" spans="1:8" hidden="1" x14ac:dyDescent="0.35">
      <c r="A2032" t="s">
        <v>103</v>
      </c>
      <c r="B2032" t="s">
        <v>21</v>
      </c>
      <c r="C2032" t="s">
        <v>36</v>
      </c>
      <c r="D2032" t="s">
        <v>32</v>
      </c>
      <c r="E2032" t="s">
        <v>97</v>
      </c>
      <c r="F2032">
        <v>4.7521741196597453</v>
      </c>
      <c r="G2032">
        <v>107</v>
      </c>
      <c r="H2032">
        <v>2251601</v>
      </c>
    </row>
    <row r="2033" spans="1:8" hidden="1" x14ac:dyDescent="0.35">
      <c r="A2033" t="s">
        <v>103</v>
      </c>
      <c r="B2033" t="s">
        <v>21</v>
      </c>
      <c r="C2033" t="s">
        <v>36</v>
      </c>
      <c r="D2033" t="s">
        <v>32</v>
      </c>
      <c r="E2033" t="s">
        <v>98</v>
      </c>
      <c r="F2033">
        <v>4.9348518915480826</v>
      </c>
      <c r="G2033">
        <v>153</v>
      </c>
      <c r="H2033">
        <v>3100397</v>
      </c>
    </row>
    <row r="2034" spans="1:8" hidden="1" x14ac:dyDescent="0.35">
      <c r="A2034" t="s">
        <v>103</v>
      </c>
      <c r="B2034" t="s">
        <v>21</v>
      </c>
      <c r="C2034" t="s">
        <v>36</v>
      </c>
      <c r="D2034" t="s">
        <v>33</v>
      </c>
      <c r="E2034" t="s">
        <v>95</v>
      </c>
      <c r="F2034">
        <v>4.6691737323001963</v>
      </c>
      <c r="G2034">
        <v>61</v>
      </c>
      <c r="H2034">
        <v>1306441</v>
      </c>
    </row>
    <row r="2035" spans="1:8" hidden="1" x14ac:dyDescent="0.35">
      <c r="A2035" t="s">
        <v>103</v>
      </c>
      <c r="B2035" t="s">
        <v>21</v>
      </c>
      <c r="C2035" t="s">
        <v>36</v>
      </c>
      <c r="D2035" t="s">
        <v>33</v>
      </c>
      <c r="E2035" t="s">
        <v>96</v>
      </c>
      <c r="F2035">
        <v>3.5976313195392162</v>
      </c>
      <c r="G2035">
        <v>60</v>
      </c>
      <c r="H2035">
        <v>1667764</v>
      </c>
    </row>
    <row r="2036" spans="1:8" hidden="1" x14ac:dyDescent="0.35">
      <c r="A2036" t="s">
        <v>103</v>
      </c>
      <c r="B2036" t="s">
        <v>21</v>
      </c>
      <c r="C2036" t="s">
        <v>36</v>
      </c>
      <c r="D2036" t="s">
        <v>33</v>
      </c>
      <c r="E2036" t="s">
        <v>97</v>
      </c>
      <c r="F2036">
        <v>4.5301099084606902</v>
      </c>
      <c r="G2036">
        <v>102</v>
      </c>
      <c r="H2036">
        <v>2251601</v>
      </c>
    </row>
    <row r="2037" spans="1:8" hidden="1" x14ac:dyDescent="0.35">
      <c r="A2037" t="s">
        <v>103</v>
      </c>
      <c r="B2037" t="s">
        <v>21</v>
      </c>
      <c r="C2037" t="s">
        <v>36</v>
      </c>
      <c r="D2037" t="s">
        <v>33</v>
      </c>
      <c r="E2037" t="s">
        <v>98</v>
      </c>
      <c r="F2037">
        <v>4.4187889486410938</v>
      </c>
      <c r="G2037">
        <v>137</v>
      </c>
      <c r="H2037">
        <v>3100397</v>
      </c>
    </row>
    <row r="2038" spans="1:8" hidden="1" x14ac:dyDescent="0.35">
      <c r="A2038" t="s">
        <v>103</v>
      </c>
      <c r="B2038" t="s">
        <v>21</v>
      </c>
      <c r="C2038" t="s">
        <v>36</v>
      </c>
      <c r="D2038" t="s">
        <v>34</v>
      </c>
      <c r="E2038" t="s">
        <v>95</v>
      </c>
      <c r="H2038">
        <v>1306441</v>
      </c>
    </row>
    <row r="2039" spans="1:8" hidden="1" x14ac:dyDescent="0.35">
      <c r="A2039" t="s">
        <v>103</v>
      </c>
      <c r="B2039" t="s">
        <v>21</v>
      </c>
      <c r="C2039" t="s">
        <v>36</v>
      </c>
      <c r="D2039" t="s">
        <v>34</v>
      </c>
      <c r="E2039" t="s">
        <v>96</v>
      </c>
      <c r="H2039">
        <v>1667764</v>
      </c>
    </row>
    <row r="2040" spans="1:8" hidden="1" x14ac:dyDescent="0.35">
      <c r="A2040" t="s">
        <v>103</v>
      </c>
      <c r="B2040" t="s">
        <v>21</v>
      </c>
      <c r="C2040" t="s">
        <v>36</v>
      </c>
      <c r="D2040" t="s">
        <v>34</v>
      </c>
      <c r="E2040" t="s">
        <v>97</v>
      </c>
      <c r="H2040">
        <v>2251601</v>
      </c>
    </row>
    <row r="2041" spans="1:8" hidden="1" x14ac:dyDescent="0.35">
      <c r="A2041" t="s">
        <v>103</v>
      </c>
      <c r="B2041" t="s">
        <v>21</v>
      </c>
      <c r="C2041" t="s">
        <v>36</v>
      </c>
      <c r="D2041" t="s">
        <v>34</v>
      </c>
      <c r="E2041" t="s">
        <v>98</v>
      </c>
      <c r="F2041">
        <v>0.51606294290698906</v>
      </c>
      <c r="G2041">
        <v>16</v>
      </c>
      <c r="H2041">
        <v>3100397</v>
      </c>
    </row>
    <row r="2042" spans="1:8" hidden="1" x14ac:dyDescent="0.35">
      <c r="A2042" t="s">
        <v>103</v>
      </c>
      <c r="B2042" t="s">
        <v>21</v>
      </c>
      <c r="C2042" t="s">
        <v>35</v>
      </c>
      <c r="D2042" t="s">
        <v>32</v>
      </c>
      <c r="E2042" t="s">
        <v>95</v>
      </c>
      <c r="F2042">
        <v>28.780480710571702</v>
      </c>
      <c r="G2042">
        <v>376</v>
      </c>
      <c r="H2042">
        <v>1306441</v>
      </c>
    </row>
    <row r="2043" spans="1:8" hidden="1" x14ac:dyDescent="0.35">
      <c r="A2043" t="s">
        <v>103</v>
      </c>
      <c r="B2043" t="s">
        <v>21</v>
      </c>
      <c r="C2043" t="s">
        <v>35</v>
      </c>
      <c r="D2043" t="s">
        <v>32</v>
      </c>
      <c r="E2043" t="s">
        <v>96</v>
      </c>
      <c r="F2043">
        <v>25.003537670797549</v>
      </c>
      <c r="G2043">
        <v>417</v>
      </c>
      <c r="H2043">
        <v>1667764</v>
      </c>
    </row>
    <row r="2044" spans="1:8" hidden="1" x14ac:dyDescent="0.35">
      <c r="A2044" t="s">
        <v>103</v>
      </c>
      <c r="B2044" t="s">
        <v>21</v>
      </c>
      <c r="C2044" t="s">
        <v>35</v>
      </c>
      <c r="D2044" t="s">
        <v>32</v>
      </c>
      <c r="E2044" t="s">
        <v>97</v>
      </c>
      <c r="F2044">
        <v>21.14051290614989</v>
      </c>
      <c r="G2044">
        <v>476</v>
      </c>
      <c r="H2044">
        <v>2251601</v>
      </c>
    </row>
    <row r="2045" spans="1:8" hidden="1" x14ac:dyDescent="0.35">
      <c r="A2045" t="s">
        <v>103</v>
      </c>
      <c r="B2045" t="s">
        <v>21</v>
      </c>
      <c r="C2045" t="s">
        <v>35</v>
      </c>
      <c r="D2045" t="s">
        <v>32</v>
      </c>
      <c r="E2045" t="s">
        <v>98</v>
      </c>
      <c r="F2045">
        <v>18.35248840712979</v>
      </c>
      <c r="G2045">
        <v>569</v>
      </c>
      <c r="H2045">
        <v>3100397</v>
      </c>
    </row>
    <row r="2046" spans="1:8" hidden="1" x14ac:dyDescent="0.35">
      <c r="A2046" t="s">
        <v>103</v>
      </c>
      <c r="B2046" t="s">
        <v>21</v>
      </c>
      <c r="C2046" t="s">
        <v>35</v>
      </c>
      <c r="D2046" t="s">
        <v>33</v>
      </c>
      <c r="E2046" t="s">
        <v>95</v>
      </c>
      <c r="F2046">
        <v>27.402691740384761</v>
      </c>
      <c r="G2046">
        <v>358</v>
      </c>
      <c r="H2046">
        <v>1306441</v>
      </c>
    </row>
    <row r="2047" spans="1:8" hidden="1" x14ac:dyDescent="0.35">
      <c r="A2047" t="s">
        <v>103</v>
      </c>
      <c r="B2047" t="s">
        <v>21</v>
      </c>
      <c r="C2047" t="s">
        <v>35</v>
      </c>
      <c r="D2047" t="s">
        <v>33</v>
      </c>
      <c r="E2047" t="s">
        <v>96</v>
      </c>
      <c r="F2047">
        <v>23.924248274935781</v>
      </c>
      <c r="G2047">
        <v>399</v>
      </c>
      <c r="H2047">
        <v>1667764</v>
      </c>
    </row>
    <row r="2048" spans="1:8" hidden="1" x14ac:dyDescent="0.35">
      <c r="A2048" t="s">
        <v>103</v>
      </c>
      <c r="B2048" t="s">
        <v>21</v>
      </c>
      <c r="C2048" t="s">
        <v>35</v>
      </c>
      <c r="D2048" t="s">
        <v>33</v>
      </c>
      <c r="E2048" t="s">
        <v>97</v>
      </c>
      <c r="F2048">
        <v>18.87545795191955</v>
      </c>
      <c r="G2048">
        <v>425</v>
      </c>
      <c r="H2048">
        <v>2251601</v>
      </c>
    </row>
    <row r="2049" spans="1:8" hidden="1" x14ac:dyDescent="0.35">
      <c r="A2049" t="s">
        <v>103</v>
      </c>
      <c r="B2049" t="s">
        <v>21</v>
      </c>
      <c r="C2049" t="s">
        <v>35</v>
      </c>
      <c r="D2049" t="s">
        <v>33</v>
      </c>
      <c r="E2049" t="s">
        <v>98</v>
      </c>
      <c r="F2049">
        <v>15.57865008900473</v>
      </c>
      <c r="G2049">
        <v>483</v>
      </c>
      <c r="H2049">
        <v>3100397</v>
      </c>
    </row>
    <row r="2050" spans="1:8" hidden="1" x14ac:dyDescent="0.35">
      <c r="A2050" t="s">
        <v>103</v>
      </c>
      <c r="B2050" t="s">
        <v>21</v>
      </c>
      <c r="C2050" t="s">
        <v>35</v>
      </c>
      <c r="D2050" t="s">
        <v>34</v>
      </c>
      <c r="E2050" t="s">
        <v>95</v>
      </c>
      <c r="F2050">
        <v>1.377788970186943</v>
      </c>
      <c r="G2050">
        <v>18</v>
      </c>
      <c r="H2050">
        <v>1306441</v>
      </c>
    </row>
    <row r="2051" spans="1:8" hidden="1" x14ac:dyDescent="0.35">
      <c r="A2051" t="s">
        <v>103</v>
      </c>
      <c r="B2051" t="s">
        <v>21</v>
      </c>
      <c r="C2051" t="s">
        <v>35</v>
      </c>
      <c r="D2051" t="s">
        <v>34</v>
      </c>
      <c r="E2051" t="s">
        <v>96</v>
      </c>
      <c r="F2051">
        <v>1.0792893958617651</v>
      </c>
      <c r="G2051">
        <v>18</v>
      </c>
      <c r="H2051">
        <v>1667764</v>
      </c>
    </row>
    <row r="2052" spans="1:8" hidden="1" x14ac:dyDescent="0.35">
      <c r="A2052" t="s">
        <v>103</v>
      </c>
      <c r="B2052" t="s">
        <v>21</v>
      </c>
      <c r="C2052" t="s">
        <v>35</v>
      </c>
      <c r="D2052" t="s">
        <v>34</v>
      </c>
      <c r="E2052" t="s">
        <v>97</v>
      </c>
      <c r="F2052">
        <v>2.2650549542303451</v>
      </c>
      <c r="G2052">
        <v>51</v>
      </c>
      <c r="H2052">
        <v>2251601</v>
      </c>
    </row>
    <row r="2053" spans="1:8" hidden="1" x14ac:dyDescent="0.35">
      <c r="A2053" t="s">
        <v>103</v>
      </c>
      <c r="B2053" t="s">
        <v>21</v>
      </c>
      <c r="C2053" t="s">
        <v>35</v>
      </c>
      <c r="D2053" t="s">
        <v>34</v>
      </c>
      <c r="E2053" t="s">
        <v>98</v>
      </c>
      <c r="F2053">
        <v>2.7738383181250659</v>
      </c>
      <c r="G2053">
        <v>86</v>
      </c>
      <c r="H2053">
        <v>3100397</v>
      </c>
    </row>
    <row r="2054" spans="1:8" hidden="1" x14ac:dyDescent="0.35">
      <c r="A2054" t="s">
        <v>103</v>
      </c>
      <c r="B2054" t="s">
        <v>21</v>
      </c>
      <c r="C2054" t="s">
        <v>99</v>
      </c>
      <c r="D2054" t="s">
        <v>32</v>
      </c>
      <c r="E2054" t="s">
        <v>95</v>
      </c>
      <c r="F2054">
        <v>11.86429390994312</v>
      </c>
      <c r="G2054">
        <v>155</v>
      </c>
      <c r="H2054">
        <v>1306441</v>
      </c>
    </row>
    <row r="2055" spans="1:8" hidden="1" x14ac:dyDescent="0.35">
      <c r="A2055" t="s">
        <v>103</v>
      </c>
      <c r="B2055" t="s">
        <v>21</v>
      </c>
      <c r="C2055" t="s">
        <v>99</v>
      </c>
      <c r="D2055" t="s">
        <v>32</v>
      </c>
      <c r="E2055" t="s">
        <v>96</v>
      </c>
      <c r="F2055">
        <v>10.433130826663721</v>
      </c>
      <c r="G2055">
        <v>174</v>
      </c>
      <c r="H2055">
        <v>1667764</v>
      </c>
    </row>
    <row r="2056" spans="1:8" hidden="1" x14ac:dyDescent="0.35">
      <c r="A2056" t="s">
        <v>103</v>
      </c>
      <c r="B2056" t="s">
        <v>21</v>
      </c>
      <c r="C2056" t="s">
        <v>99</v>
      </c>
      <c r="D2056" t="s">
        <v>32</v>
      </c>
      <c r="E2056" t="s">
        <v>97</v>
      </c>
      <c r="F2056">
        <v>8.394027183324221</v>
      </c>
      <c r="G2056">
        <v>189</v>
      </c>
      <c r="H2056">
        <v>2251601</v>
      </c>
    </row>
    <row r="2057" spans="1:8" hidden="1" x14ac:dyDescent="0.35">
      <c r="A2057" t="s">
        <v>103</v>
      </c>
      <c r="B2057" t="s">
        <v>21</v>
      </c>
      <c r="C2057" t="s">
        <v>99</v>
      </c>
      <c r="D2057" t="s">
        <v>32</v>
      </c>
      <c r="E2057" t="s">
        <v>98</v>
      </c>
      <c r="F2057">
        <v>7.2571351346295323</v>
      </c>
      <c r="G2057">
        <v>225</v>
      </c>
      <c r="H2057">
        <v>3100397</v>
      </c>
    </row>
    <row r="2058" spans="1:8" hidden="1" x14ac:dyDescent="0.35">
      <c r="A2058" t="s">
        <v>103</v>
      </c>
      <c r="B2058" t="s">
        <v>21</v>
      </c>
      <c r="C2058" t="s">
        <v>99</v>
      </c>
      <c r="D2058" t="s">
        <v>33</v>
      </c>
      <c r="E2058" t="s">
        <v>95</v>
      </c>
      <c r="F2058">
        <v>10.63959260311028</v>
      </c>
      <c r="G2058">
        <v>139</v>
      </c>
      <c r="H2058">
        <v>1306441</v>
      </c>
    </row>
    <row r="2059" spans="1:8" hidden="1" x14ac:dyDescent="0.35">
      <c r="A2059" t="s">
        <v>103</v>
      </c>
      <c r="B2059" t="s">
        <v>21</v>
      </c>
      <c r="C2059" t="s">
        <v>99</v>
      </c>
      <c r="D2059" t="s">
        <v>33</v>
      </c>
      <c r="E2059" t="s">
        <v>96</v>
      </c>
      <c r="F2059">
        <v>8.9940782988480397</v>
      </c>
      <c r="G2059">
        <v>150</v>
      </c>
      <c r="H2059">
        <v>1667764</v>
      </c>
    </row>
    <row r="2060" spans="1:8" hidden="1" x14ac:dyDescent="0.35">
      <c r="A2060" t="s">
        <v>103</v>
      </c>
      <c r="B2060" t="s">
        <v>21</v>
      </c>
      <c r="C2060" t="s">
        <v>99</v>
      </c>
      <c r="D2060" t="s">
        <v>33</v>
      </c>
      <c r="E2060" t="s">
        <v>97</v>
      </c>
      <c r="F2060">
        <v>7.3281189695687647</v>
      </c>
      <c r="G2060">
        <v>165</v>
      </c>
      <c r="H2060">
        <v>2251601</v>
      </c>
    </row>
    <row r="2061" spans="1:8" hidden="1" x14ac:dyDescent="0.35">
      <c r="A2061" t="s">
        <v>103</v>
      </c>
      <c r="B2061" t="s">
        <v>21</v>
      </c>
      <c r="C2061" t="s">
        <v>99</v>
      </c>
      <c r="D2061" t="s">
        <v>33</v>
      </c>
      <c r="E2061" t="s">
        <v>98</v>
      </c>
      <c r="F2061">
        <v>5.8379620416353131</v>
      </c>
      <c r="G2061">
        <v>181</v>
      </c>
      <c r="H2061">
        <v>3100397</v>
      </c>
    </row>
    <row r="2062" spans="1:8" hidden="1" x14ac:dyDescent="0.35">
      <c r="A2062" t="s">
        <v>103</v>
      </c>
      <c r="B2062" t="s">
        <v>21</v>
      </c>
      <c r="C2062" t="s">
        <v>99</v>
      </c>
      <c r="D2062" t="s">
        <v>34</v>
      </c>
      <c r="E2062" t="s">
        <v>95</v>
      </c>
      <c r="F2062">
        <v>1.2247013068328381</v>
      </c>
      <c r="G2062">
        <v>16</v>
      </c>
      <c r="H2062">
        <v>1306441</v>
      </c>
    </row>
    <row r="2063" spans="1:8" hidden="1" x14ac:dyDescent="0.35">
      <c r="A2063" t="s">
        <v>103</v>
      </c>
      <c r="B2063" t="s">
        <v>21</v>
      </c>
      <c r="C2063" t="s">
        <v>99</v>
      </c>
      <c r="D2063" t="s">
        <v>34</v>
      </c>
      <c r="E2063" t="s">
        <v>96</v>
      </c>
      <c r="F2063">
        <v>1.439052527815686</v>
      </c>
      <c r="G2063">
        <v>24</v>
      </c>
      <c r="H2063">
        <v>1667764</v>
      </c>
    </row>
    <row r="2064" spans="1:8" hidden="1" x14ac:dyDescent="0.35">
      <c r="A2064" t="s">
        <v>103</v>
      </c>
      <c r="B2064" t="s">
        <v>21</v>
      </c>
      <c r="C2064" t="s">
        <v>99</v>
      </c>
      <c r="D2064" t="s">
        <v>34</v>
      </c>
      <c r="E2064" t="s">
        <v>97</v>
      </c>
      <c r="F2064">
        <v>1.065908213755457</v>
      </c>
      <c r="G2064">
        <v>24</v>
      </c>
      <c r="H2064">
        <v>2251601</v>
      </c>
    </row>
    <row r="2065" spans="1:8" hidden="1" x14ac:dyDescent="0.35">
      <c r="A2065" t="s">
        <v>103</v>
      </c>
      <c r="B2065" t="s">
        <v>21</v>
      </c>
      <c r="C2065" t="s">
        <v>99</v>
      </c>
      <c r="D2065" t="s">
        <v>34</v>
      </c>
      <c r="E2065" t="s">
        <v>98</v>
      </c>
      <c r="F2065">
        <v>1.4191730929942199</v>
      </c>
      <c r="G2065">
        <v>44</v>
      </c>
      <c r="H2065">
        <v>3100397</v>
      </c>
    </row>
    <row r="2066" spans="1:8" hidden="1" x14ac:dyDescent="0.35">
      <c r="A2066" t="s">
        <v>103</v>
      </c>
      <c r="B2066" t="s">
        <v>22</v>
      </c>
      <c r="C2066" t="s">
        <v>32</v>
      </c>
      <c r="D2066" t="s">
        <v>32</v>
      </c>
      <c r="E2066" t="s">
        <v>95</v>
      </c>
      <c r="F2066">
        <v>63.316215206886682</v>
      </c>
      <c r="G2066">
        <v>668</v>
      </c>
      <c r="H2066">
        <v>1055022</v>
      </c>
    </row>
    <row r="2067" spans="1:8" hidden="1" x14ac:dyDescent="0.35">
      <c r="A2067" t="s">
        <v>103</v>
      </c>
      <c r="B2067" t="s">
        <v>22</v>
      </c>
      <c r="C2067" t="s">
        <v>32</v>
      </c>
      <c r="D2067" t="s">
        <v>32</v>
      </c>
      <c r="E2067" t="s">
        <v>96</v>
      </c>
      <c r="F2067">
        <v>58.527852372099417</v>
      </c>
      <c r="G2067">
        <v>748</v>
      </c>
      <c r="H2067">
        <v>1278024</v>
      </c>
    </row>
    <row r="2068" spans="1:8" hidden="1" x14ac:dyDescent="0.35">
      <c r="A2068" t="s">
        <v>103</v>
      </c>
      <c r="B2068" t="s">
        <v>22</v>
      </c>
      <c r="C2068" t="s">
        <v>32</v>
      </c>
      <c r="D2068" t="s">
        <v>32</v>
      </c>
      <c r="E2068" t="s">
        <v>97</v>
      </c>
      <c r="F2068">
        <v>46.916627007295688</v>
      </c>
      <c r="G2068">
        <v>765</v>
      </c>
      <c r="H2068">
        <v>1630552</v>
      </c>
    </row>
    <row r="2069" spans="1:8" hidden="1" x14ac:dyDescent="0.35">
      <c r="A2069" t="s">
        <v>103</v>
      </c>
      <c r="B2069" t="s">
        <v>22</v>
      </c>
      <c r="C2069" t="s">
        <v>32</v>
      </c>
      <c r="D2069" t="s">
        <v>32</v>
      </c>
      <c r="E2069" t="s">
        <v>98</v>
      </c>
      <c r="F2069">
        <v>40.207645715276321</v>
      </c>
      <c r="G2069">
        <v>886</v>
      </c>
      <c r="H2069">
        <v>2203561</v>
      </c>
    </row>
    <row r="2070" spans="1:8" hidden="1" x14ac:dyDescent="0.35">
      <c r="A2070" t="s">
        <v>103</v>
      </c>
      <c r="B2070" t="s">
        <v>22</v>
      </c>
      <c r="C2070" t="s">
        <v>32</v>
      </c>
      <c r="D2070" t="s">
        <v>33</v>
      </c>
      <c r="E2070" t="s">
        <v>95</v>
      </c>
      <c r="F2070">
        <v>60.757026867686157</v>
      </c>
      <c r="G2070">
        <v>641</v>
      </c>
      <c r="H2070">
        <v>1055022</v>
      </c>
    </row>
    <row r="2071" spans="1:8" hidden="1" x14ac:dyDescent="0.35">
      <c r="A2071" t="s">
        <v>103</v>
      </c>
      <c r="B2071" t="s">
        <v>22</v>
      </c>
      <c r="C2071" t="s">
        <v>32</v>
      </c>
      <c r="D2071" t="s">
        <v>33</v>
      </c>
      <c r="E2071" t="s">
        <v>96</v>
      </c>
      <c r="F2071">
        <v>54.459071191151352</v>
      </c>
      <c r="G2071">
        <v>696</v>
      </c>
      <c r="H2071">
        <v>1278024</v>
      </c>
    </row>
    <row r="2072" spans="1:8" hidden="1" x14ac:dyDescent="0.35">
      <c r="A2072" t="s">
        <v>103</v>
      </c>
      <c r="B2072" t="s">
        <v>22</v>
      </c>
      <c r="C2072" t="s">
        <v>32</v>
      </c>
      <c r="D2072" t="s">
        <v>33</v>
      </c>
      <c r="E2072" t="s">
        <v>97</v>
      </c>
      <c r="F2072">
        <v>42.868918010587826</v>
      </c>
      <c r="G2072">
        <v>699</v>
      </c>
      <c r="H2072">
        <v>1630552</v>
      </c>
    </row>
    <row r="2073" spans="1:8" hidden="1" x14ac:dyDescent="0.35">
      <c r="A2073" t="s">
        <v>103</v>
      </c>
      <c r="B2073" t="s">
        <v>22</v>
      </c>
      <c r="C2073" t="s">
        <v>32</v>
      </c>
      <c r="D2073" t="s">
        <v>33</v>
      </c>
      <c r="E2073" t="s">
        <v>98</v>
      </c>
      <c r="F2073">
        <v>34.761914918624903</v>
      </c>
      <c r="G2073">
        <v>766</v>
      </c>
      <c r="H2073">
        <v>2203561</v>
      </c>
    </row>
    <row r="2074" spans="1:8" hidden="1" x14ac:dyDescent="0.35">
      <c r="A2074" t="s">
        <v>103</v>
      </c>
      <c r="B2074" t="s">
        <v>22</v>
      </c>
      <c r="C2074" t="s">
        <v>32</v>
      </c>
      <c r="D2074" t="s">
        <v>34</v>
      </c>
      <c r="E2074" t="s">
        <v>95</v>
      </c>
      <c r="F2074">
        <v>2.5591883392005088</v>
      </c>
      <c r="G2074">
        <v>27</v>
      </c>
      <c r="H2074">
        <v>1055022</v>
      </c>
    </row>
    <row r="2075" spans="1:8" hidden="1" x14ac:dyDescent="0.35">
      <c r="A2075" t="s">
        <v>103</v>
      </c>
      <c r="B2075" t="s">
        <v>22</v>
      </c>
      <c r="C2075" t="s">
        <v>32</v>
      </c>
      <c r="D2075" t="s">
        <v>34</v>
      </c>
      <c r="E2075" t="s">
        <v>96</v>
      </c>
      <c r="F2075">
        <v>4.068781180948088</v>
      </c>
      <c r="G2075">
        <v>52</v>
      </c>
      <c r="H2075">
        <v>1278024</v>
      </c>
    </row>
    <row r="2076" spans="1:8" hidden="1" x14ac:dyDescent="0.35">
      <c r="A2076" t="s">
        <v>103</v>
      </c>
      <c r="B2076" t="s">
        <v>22</v>
      </c>
      <c r="C2076" t="s">
        <v>32</v>
      </c>
      <c r="D2076" t="s">
        <v>34</v>
      </c>
      <c r="E2076" t="s">
        <v>97</v>
      </c>
      <c r="F2076">
        <v>4.047708996707863</v>
      </c>
      <c r="G2076">
        <v>66</v>
      </c>
      <c r="H2076">
        <v>1630552</v>
      </c>
    </row>
    <row r="2077" spans="1:8" hidden="1" x14ac:dyDescent="0.35">
      <c r="A2077" t="s">
        <v>103</v>
      </c>
      <c r="B2077" t="s">
        <v>22</v>
      </c>
      <c r="C2077" t="s">
        <v>32</v>
      </c>
      <c r="D2077" t="s">
        <v>34</v>
      </c>
      <c r="E2077" t="s">
        <v>98</v>
      </c>
      <c r="F2077">
        <v>5.4457307966514197</v>
      </c>
      <c r="G2077">
        <v>120</v>
      </c>
      <c r="H2077">
        <v>2203561</v>
      </c>
    </row>
    <row r="2078" spans="1:8" hidden="1" x14ac:dyDescent="0.35">
      <c r="A2078" t="s">
        <v>103</v>
      </c>
      <c r="B2078" t="s">
        <v>22</v>
      </c>
      <c r="C2078" t="s">
        <v>36</v>
      </c>
      <c r="D2078" t="s">
        <v>32</v>
      </c>
      <c r="E2078" t="s">
        <v>95</v>
      </c>
      <c r="F2078">
        <v>6.634932731260581</v>
      </c>
      <c r="G2078">
        <v>70</v>
      </c>
      <c r="H2078">
        <v>1055022</v>
      </c>
    </row>
    <row r="2079" spans="1:8" hidden="1" x14ac:dyDescent="0.35">
      <c r="A2079" t="s">
        <v>103</v>
      </c>
      <c r="B2079" t="s">
        <v>22</v>
      </c>
      <c r="C2079" t="s">
        <v>36</v>
      </c>
      <c r="D2079" t="s">
        <v>32</v>
      </c>
      <c r="E2079" t="s">
        <v>96</v>
      </c>
      <c r="F2079">
        <v>7.3551044424830829</v>
      </c>
      <c r="G2079">
        <v>94</v>
      </c>
      <c r="H2079">
        <v>1278024</v>
      </c>
    </row>
    <row r="2080" spans="1:8" hidden="1" x14ac:dyDescent="0.35">
      <c r="A2080" t="s">
        <v>103</v>
      </c>
      <c r="B2080" t="s">
        <v>22</v>
      </c>
      <c r="C2080" t="s">
        <v>36</v>
      </c>
      <c r="D2080" t="s">
        <v>32</v>
      </c>
      <c r="E2080" t="s">
        <v>97</v>
      </c>
      <c r="F2080">
        <v>4.9676428595960136</v>
      </c>
      <c r="G2080">
        <v>81</v>
      </c>
      <c r="H2080">
        <v>1630552</v>
      </c>
    </row>
    <row r="2081" spans="1:8" hidden="1" x14ac:dyDescent="0.35">
      <c r="A2081" t="s">
        <v>103</v>
      </c>
      <c r="B2081" t="s">
        <v>22</v>
      </c>
      <c r="C2081" t="s">
        <v>36</v>
      </c>
      <c r="D2081" t="s">
        <v>32</v>
      </c>
      <c r="E2081" t="s">
        <v>98</v>
      </c>
      <c r="F2081">
        <v>6.6710202258979896</v>
      </c>
      <c r="G2081">
        <v>147</v>
      </c>
      <c r="H2081">
        <v>2203561</v>
      </c>
    </row>
    <row r="2082" spans="1:8" hidden="1" x14ac:dyDescent="0.35">
      <c r="A2082" t="s">
        <v>103</v>
      </c>
      <c r="B2082" t="s">
        <v>22</v>
      </c>
      <c r="C2082" t="s">
        <v>36</v>
      </c>
      <c r="D2082" t="s">
        <v>33</v>
      </c>
      <c r="E2082" t="s">
        <v>95</v>
      </c>
      <c r="F2082">
        <v>6.4453632246531347</v>
      </c>
      <c r="G2082">
        <v>68</v>
      </c>
      <c r="H2082">
        <v>1055022</v>
      </c>
    </row>
    <row r="2083" spans="1:8" hidden="1" x14ac:dyDescent="0.35">
      <c r="A2083" t="s">
        <v>103</v>
      </c>
      <c r="B2083" t="s">
        <v>22</v>
      </c>
      <c r="C2083" t="s">
        <v>36</v>
      </c>
      <c r="D2083" t="s">
        <v>33</v>
      </c>
      <c r="E2083" t="s">
        <v>96</v>
      </c>
      <c r="F2083">
        <v>7.0421212747178457</v>
      </c>
      <c r="G2083">
        <v>90</v>
      </c>
      <c r="H2083">
        <v>1278024</v>
      </c>
    </row>
    <row r="2084" spans="1:8" hidden="1" x14ac:dyDescent="0.35">
      <c r="A2084" t="s">
        <v>103</v>
      </c>
      <c r="B2084" t="s">
        <v>22</v>
      </c>
      <c r="C2084" t="s">
        <v>36</v>
      </c>
      <c r="D2084" t="s">
        <v>33</v>
      </c>
      <c r="E2084" t="s">
        <v>97</v>
      </c>
      <c r="F2084">
        <v>4.5996693144407539</v>
      </c>
      <c r="G2084">
        <v>75</v>
      </c>
      <c r="H2084">
        <v>1630552</v>
      </c>
    </row>
    <row r="2085" spans="1:8" hidden="1" x14ac:dyDescent="0.35">
      <c r="A2085" t="s">
        <v>103</v>
      </c>
      <c r="B2085" t="s">
        <v>22</v>
      </c>
      <c r="C2085" t="s">
        <v>36</v>
      </c>
      <c r="D2085" t="s">
        <v>33</v>
      </c>
      <c r="E2085" t="s">
        <v>98</v>
      </c>
      <c r="F2085">
        <v>5.9449227863444669</v>
      </c>
      <c r="G2085">
        <v>131</v>
      </c>
      <c r="H2085">
        <v>2203561</v>
      </c>
    </row>
    <row r="2086" spans="1:8" hidden="1" x14ac:dyDescent="0.35">
      <c r="A2086" t="s">
        <v>103</v>
      </c>
      <c r="B2086" t="s">
        <v>22</v>
      </c>
      <c r="C2086" t="s">
        <v>36</v>
      </c>
      <c r="D2086" t="s">
        <v>34</v>
      </c>
      <c r="E2086" t="s">
        <v>95</v>
      </c>
      <c r="H2086">
        <v>1055022</v>
      </c>
    </row>
    <row r="2087" spans="1:8" hidden="1" x14ac:dyDescent="0.35">
      <c r="A2087" t="s">
        <v>103</v>
      </c>
      <c r="B2087" t="s">
        <v>22</v>
      </c>
      <c r="C2087" t="s">
        <v>36</v>
      </c>
      <c r="D2087" t="s">
        <v>34</v>
      </c>
      <c r="E2087" t="s">
        <v>96</v>
      </c>
      <c r="H2087">
        <v>1278024</v>
      </c>
    </row>
    <row r="2088" spans="1:8" hidden="1" x14ac:dyDescent="0.35">
      <c r="A2088" t="s">
        <v>103</v>
      </c>
      <c r="B2088" t="s">
        <v>22</v>
      </c>
      <c r="C2088" t="s">
        <v>36</v>
      </c>
      <c r="D2088" t="s">
        <v>34</v>
      </c>
      <c r="E2088" t="s">
        <v>97</v>
      </c>
      <c r="H2088">
        <v>1630552</v>
      </c>
    </row>
    <row r="2089" spans="1:8" hidden="1" x14ac:dyDescent="0.35">
      <c r="A2089" t="s">
        <v>103</v>
      </c>
      <c r="B2089" t="s">
        <v>22</v>
      </c>
      <c r="C2089" t="s">
        <v>36</v>
      </c>
      <c r="D2089" t="s">
        <v>34</v>
      </c>
      <c r="E2089" t="s">
        <v>98</v>
      </c>
      <c r="F2089">
        <v>0.72609743955352268</v>
      </c>
      <c r="G2089">
        <v>16</v>
      </c>
      <c r="H2089">
        <v>2203561</v>
      </c>
    </row>
    <row r="2090" spans="1:8" hidden="1" x14ac:dyDescent="0.35">
      <c r="A2090" t="s">
        <v>103</v>
      </c>
      <c r="B2090" t="s">
        <v>22</v>
      </c>
      <c r="C2090" t="s">
        <v>35</v>
      </c>
      <c r="D2090" t="s">
        <v>32</v>
      </c>
      <c r="E2090" t="s">
        <v>95</v>
      </c>
      <c r="F2090">
        <v>40.852228673904442</v>
      </c>
      <c r="G2090">
        <v>431</v>
      </c>
      <c r="H2090">
        <v>1055022</v>
      </c>
    </row>
    <row r="2091" spans="1:8" hidden="1" x14ac:dyDescent="0.35">
      <c r="A2091" t="s">
        <v>103</v>
      </c>
      <c r="B2091" t="s">
        <v>22</v>
      </c>
      <c r="C2091" t="s">
        <v>35</v>
      </c>
      <c r="D2091" t="s">
        <v>32</v>
      </c>
      <c r="E2091" t="s">
        <v>96</v>
      </c>
      <c r="F2091">
        <v>38.340438051241613</v>
      </c>
      <c r="G2091">
        <v>490</v>
      </c>
      <c r="H2091">
        <v>1278024</v>
      </c>
    </row>
    <row r="2092" spans="1:8" hidden="1" x14ac:dyDescent="0.35">
      <c r="A2092" t="s">
        <v>103</v>
      </c>
      <c r="B2092" t="s">
        <v>22</v>
      </c>
      <c r="C2092" t="s">
        <v>35</v>
      </c>
      <c r="D2092" t="s">
        <v>32</v>
      </c>
      <c r="E2092" t="s">
        <v>97</v>
      </c>
      <c r="F2092">
        <v>31.584395959159838</v>
      </c>
      <c r="G2092">
        <v>515</v>
      </c>
      <c r="H2092">
        <v>1630552</v>
      </c>
    </row>
    <row r="2093" spans="1:8" hidden="1" x14ac:dyDescent="0.35">
      <c r="A2093" t="s">
        <v>103</v>
      </c>
      <c r="B2093" t="s">
        <v>22</v>
      </c>
      <c r="C2093" t="s">
        <v>35</v>
      </c>
      <c r="D2093" t="s">
        <v>32</v>
      </c>
      <c r="E2093" t="s">
        <v>98</v>
      </c>
      <c r="F2093">
        <v>25.00498057462444</v>
      </c>
      <c r="G2093">
        <v>551</v>
      </c>
      <c r="H2093">
        <v>2203561</v>
      </c>
    </row>
    <row r="2094" spans="1:8" hidden="1" x14ac:dyDescent="0.35">
      <c r="A2094" t="s">
        <v>103</v>
      </c>
      <c r="B2094" t="s">
        <v>22</v>
      </c>
      <c r="C2094" t="s">
        <v>35</v>
      </c>
      <c r="D2094" t="s">
        <v>33</v>
      </c>
      <c r="E2094" t="s">
        <v>95</v>
      </c>
      <c r="F2094">
        <v>39.335672621044871</v>
      </c>
      <c r="G2094">
        <v>415</v>
      </c>
      <c r="H2094">
        <v>1055022</v>
      </c>
    </row>
    <row r="2095" spans="1:8" hidden="1" x14ac:dyDescent="0.35">
      <c r="A2095" t="s">
        <v>103</v>
      </c>
      <c r="B2095" t="s">
        <v>22</v>
      </c>
      <c r="C2095" t="s">
        <v>35</v>
      </c>
      <c r="D2095" t="s">
        <v>33</v>
      </c>
      <c r="E2095" t="s">
        <v>96</v>
      </c>
      <c r="F2095">
        <v>36.227801668826253</v>
      </c>
      <c r="G2095">
        <v>463</v>
      </c>
      <c r="H2095">
        <v>1278024</v>
      </c>
    </row>
    <row r="2096" spans="1:8" hidden="1" x14ac:dyDescent="0.35">
      <c r="A2096" t="s">
        <v>103</v>
      </c>
      <c r="B2096" t="s">
        <v>22</v>
      </c>
      <c r="C2096" t="s">
        <v>35</v>
      </c>
      <c r="D2096" t="s">
        <v>33</v>
      </c>
      <c r="E2096" t="s">
        <v>97</v>
      </c>
      <c r="F2096">
        <v>29.560541460805911</v>
      </c>
      <c r="G2096">
        <v>482</v>
      </c>
      <c r="H2096">
        <v>1630552</v>
      </c>
    </row>
    <row r="2097" spans="1:8" hidden="1" x14ac:dyDescent="0.35">
      <c r="A2097" t="s">
        <v>103</v>
      </c>
      <c r="B2097" t="s">
        <v>22</v>
      </c>
      <c r="C2097" t="s">
        <v>35</v>
      </c>
      <c r="D2097" t="s">
        <v>33</v>
      </c>
      <c r="E2097" t="s">
        <v>98</v>
      </c>
      <c r="F2097">
        <v>21.737542096633589</v>
      </c>
      <c r="G2097">
        <v>479</v>
      </c>
      <c r="H2097">
        <v>2203561</v>
      </c>
    </row>
    <row r="2098" spans="1:8" hidden="1" x14ac:dyDescent="0.35">
      <c r="A2098" t="s">
        <v>103</v>
      </c>
      <c r="B2098" t="s">
        <v>22</v>
      </c>
      <c r="C2098" t="s">
        <v>35</v>
      </c>
      <c r="D2098" t="s">
        <v>34</v>
      </c>
      <c r="E2098" t="s">
        <v>95</v>
      </c>
      <c r="F2098">
        <v>1.516556052859561</v>
      </c>
      <c r="G2098">
        <v>16</v>
      </c>
      <c r="H2098">
        <v>1055022</v>
      </c>
    </row>
    <row r="2099" spans="1:8" hidden="1" x14ac:dyDescent="0.35">
      <c r="A2099" t="s">
        <v>103</v>
      </c>
      <c r="B2099" t="s">
        <v>22</v>
      </c>
      <c r="C2099" t="s">
        <v>35</v>
      </c>
      <c r="D2099" t="s">
        <v>34</v>
      </c>
      <c r="E2099" t="s">
        <v>96</v>
      </c>
      <c r="F2099">
        <v>2.1126363824153538</v>
      </c>
      <c r="G2099">
        <v>27</v>
      </c>
      <c r="H2099">
        <v>1278024</v>
      </c>
    </row>
    <row r="2100" spans="1:8" hidden="1" x14ac:dyDescent="0.35">
      <c r="A2100" t="s">
        <v>103</v>
      </c>
      <c r="B2100" t="s">
        <v>22</v>
      </c>
      <c r="C2100" t="s">
        <v>35</v>
      </c>
      <c r="D2100" t="s">
        <v>34</v>
      </c>
      <c r="E2100" t="s">
        <v>97</v>
      </c>
      <c r="F2100">
        <v>2.0238544983539319</v>
      </c>
      <c r="G2100">
        <v>33</v>
      </c>
      <c r="H2100">
        <v>1630552</v>
      </c>
    </row>
    <row r="2101" spans="1:8" hidden="1" x14ac:dyDescent="0.35">
      <c r="A2101" t="s">
        <v>103</v>
      </c>
      <c r="B2101" t="s">
        <v>22</v>
      </c>
      <c r="C2101" t="s">
        <v>35</v>
      </c>
      <c r="D2101" t="s">
        <v>34</v>
      </c>
      <c r="E2101" t="s">
        <v>98</v>
      </c>
      <c r="F2101">
        <v>3.267438477990853</v>
      </c>
      <c r="G2101">
        <v>72</v>
      </c>
      <c r="H2101">
        <v>2203561</v>
      </c>
    </row>
    <row r="2102" spans="1:8" hidden="1" x14ac:dyDescent="0.35">
      <c r="A2102" t="s">
        <v>103</v>
      </c>
      <c r="B2102" t="s">
        <v>22</v>
      </c>
      <c r="C2102" t="s">
        <v>99</v>
      </c>
      <c r="D2102" t="s">
        <v>32</v>
      </c>
      <c r="E2102" t="s">
        <v>95</v>
      </c>
      <c r="F2102">
        <v>15.82905380172167</v>
      </c>
      <c r="G2102">
        <v>167</v>
      </c>
      <c r="H2102">
        <v>1055022</v>
      </c>
    </row>
    <row r="2103" spans="1:8" hidden="1" x14ac:dyDescent="0.35">
      <c r="A2103" t="s">
        <v>103</v>
      </c>
      <c r="B2103" t="s">
        <v>22</v>
      </c>
      <c r="C2103" t="s">
        <v>99</v>
      </c>
      <c r="D2103" t="s">
        <v>32</v>
      </c>
      <c r="E2103" t="s">
        <v>96</v>
      </c>
      <c r="F2103">
        <v>12.83230987837474</v>
      </c>
      <c r="G2103">
        <v>164</v>
      </c>
      <c r="H2103">
        <v>1278024</v>
      </c>
    </row>
    <row r="2104" spans="1:8" hidden="1" x14ac:dyDescent="0.35">
      <c r="A2104" t="s">
        <v>103</v>
      </c>
      <c r="B2104" t="s">
        <v>22</v>
      </c>
      <c r="C2104" t="s">
        <v>99</v>
      </c>
      <c r="D2104" t="s">
        <v>32</v>
      </c>
      <c r="E2104" t="s">
        <v>97</v>
      </c>
      <c r="F2104">
        <v>10.36458818853983</v>
      </c>
      <c r="G2104">
        <v>169</v>
      </c>
      <c r="H2104">
        <v>1630552</v>
      </c>
    </row>
    <row r="2105" spans="1:8" hidden="1" x14ac:dyDescent="0.35">
      <c r="A2105" t="s">
        <v>103</v>
      </c>
      <c r="B2105" t="s">
        <v>22</v>
      </c>
      <c r="C2105" t="s">
        <v>99</v>
      </c>
      <c r="D2105" t="s">
        <v>32</v>
      </c>
      <c r="E2105" t="s">
        <v>98</v>
      </c>
      <c r="F2105">
        <v>8.5316449147538904</v>
      </c>
      <c r="G2105">
        <v>188</v>
      </c>
      <c r="H2105">
        <v>2203561</v>
      </c>
    </row>
    <row r="2106" spans="1:8" hidden="1" x14ac:dyDescent="0.35">
      <c r="A2106" t="s">
        <v>103</v>
      </c>
      <c r="B2106" t="s">
        <v>22</v>
      </c>
      <c r="C2106" t="s">
        <v>99</v>
      </c>
      <c r="D2106" t="s">
        <v>33</v>
      </c>
      <c r="E2106" t="s">
        <v>95</v>
      </c>
      <c r="F2106">
        <v>14.97599102198817</v>
      </c>
      <c r="G2106">
        <v>158</v>
      </c>
      <c r="H2106">
        <v>1055022</v>
      </c>
    </row>
    <row r="2107" spans="1:8" hidden="1" x14ac:dyDescent="0.35">
      <c r="A2107" t="s">
        <v>103</v>
      </c>
      <c r="B2107" t="s">
        <v>22</v>
      </c>
      <c r="C2107" t="s">
        <v>99</v>
      </c>
      <c r="D2107" t="s">
        <v>33</v>
      </c>
      <c r="E2107" t="s">
        <v>96</v>
      </c>
      <c r="F2107">
        <v>11.189148247607241</v>
      </c>
      <c r="G2107">
        <v>143</v>
      </c>
      <c r="H2107">
        <v>1278024</v>
      </c>
    </row>
    <row r="2108" spans="1:8" hidden="1" x14ac:dyDescent="0.35">
      <c r="A2108" t="s">
        <v>103</v>
      </c>
      <c r="B2108" t="s">
        <v>22</v>
      </c>
      <c r="C2108" t="s">
        <v>99</v>
      </c>
      <c r="D2108" t="s">
        <v>33</v>
      </c>
      <c r="E2108" t="s">
        <v>97</v>
      </c>
      <c r="F2108">
        <v>8.7087072353411603</v>
      </c>
      <c r="G2108">
        <v>142</v>
      </c>
      <c r="H2108">
        <v>1630552</v>
      </c>
    </row>
    <row r="2109" spans="1:8" hidden="1" x14ac:dyDescent="0.35">
      <c r="A2109" t="s">
        <v>103</v>
      </c>
      <c r="B2109" t="s">
        <v>22</v>
      </c>
      <c r="C2109" t="s">
        <v>99</v>
      </c>
      <c r="D2109" t="s">
        <v>33</v>
      </c>
      <c r="E2109" t="s">
        <v>98</v>
      </c>
      <c r="F2109">
        <v>7.0794500356468459</v>
      </c>
      <c r="G2109">
        <v>156</v>
      </c>
      <c r="H2109">
        <v>2203561</v>
      </c>
    </row>
    <row r="2110" spans="1:8" hidden="1" x14ac:dyDescent="0.35">
      <c r="A2110" t="s">
        <v>103</v>
      </c>
      <c r="B2110" t="s">
        <v>22</v>
      </c>
      <c r="C2110" t="s">
        <v>99</v>
      </c>
      <c r="D2110" t="s">
        <v>34</v>
      </c>
      <c r="E2110" t="s">
        <v>95</v>
      </c>
      <c r="H2110">
        <v>1055022</v>
      </c>
    </row>
    <row r="2111" spans="1:8" hidden="1" x14ac:dyDescent="0.35">
      <c r="A2111" t="s">
        <v>103</v>
      </c>
      <c r="B2111" t="s">
        <v>22</v>
      </c>
      <c r="C2111" t="s">
        <v>99</v>
      </c>
      <c r="D2111" t="s">
        <v>34</v>
      </c>
      <c r="E2111" t="s">
        <v>96</v>
      </c>
      <c r="F2111">
        <v>1.643161630767497</v>
      </c>
      <c r="G2111">
        <v>21</v>
      </c>
      <c r="H2111">
        <v>1278024</v>
      </c>
    </row>
    <row r="2112" spans="1:8" hidden="1" x14ac:dyDescent="0.35">
      <c r="A2112" t="s">
        <v>103</v>
      </c>
      <c r="B2112" t="s">
        <v>22</v>
      </c>
      <c r="C2112" t="s">
        <v>99</v>
      </c>
      <c r="D2112" t="s">
        <v>34</v>
      </c>
      <c r="E2112" t="s">
        <v>97</v>
      </c>
      <c r="F2112">
        <v>1.6558809531986709</v>
      </c>
      <c r="G2112">
        <v>27</v>
      </c>
      <c r="H2112">
        <v>1630552</v>
      </c>
    </row>
    <row r="2113" spans="1:8" hidden="1" x14ac:dyDescent="0.35">
      <c r="A2113" t="s">
        <v>103</v>
      </c>
      <c r="B2113" t="s">
        <v>22</v>
      </c>
      <c r="C2113" t="s">
        <v>99</v>
      </c>
      <c r="D2113" t="s">
        <v>34</v>
      </c>
      <c r="E2113" t="s">
        <v>98</v>
      </c>
      <c r="F2113">
        <v>1.4521948791070449</v>
      </c>
      <c r="G2113">
        <v>32</v>
      </c>
      <c r="H2113">
        <v>2203561</v>
      </c>
    </row>
    <row r="2114" spans="1:8" hidden="1" x14ac:dyDescent="0.35">
      <c r="A2114" t="s">
        <v>103</v>
      </c>
      <c r="B2114" t="s">
        <v>23</v>
      </c>
      <c r="C2114" t="s">
        <v>32</v>
      </c>
      <c r="D2114" t="s">
        <v>32</v>
      </c>
      <c r="E2114" t="s">
        <v>95</v>
      </c>
      <c r="F2114">
        <v>89.771373805471754</v>
      </c>
      <c r="G2114">
        <v>710</v>
      </c>
      <c r="H2114">
        <v>790898</v>
      </c>
    </row>
    <row r="2115" spans="1:8" hidden="1" x14ac:dyDescent="0.35">
      <c r="A2115" t="s">
        <v>103</v>
      </c>
      <c r="B2115" t="s">
        <v>23</v>
      </c>
      <c r="C2115" t="s">
        <v>32</v>
      </c>
      <c r="D2115" t="s">
        <v>32</v>
      </c>
      <c r="E2115" t="s">
        <v>96</v>
      </c>
      <c r="F2115">
        <v>72.470332457650144</v>
      </c>
      <c r="G2115">
        <v>696</v>
      </c>
      <c r="H2115">
        <v>960393</v>
      </c>
    </row>
    <row r="2116" spans="1:8" hidden="1" x14ac:dyDescent="0.35">
      <c r="A2116" t="s">
        <v>103</v>
      </c>
      <c r="B2116" t="s">
        <v>23</v>
      </c>
      <c r="C2116" t="s">
        <v>32</v>
      </c>
      <c r="D2116" t="s">
        <v>32</v>
      </c>
      <c r="E2116" t="s">
        <v>97</v>
      </c>
      <c r="F2116">
        <v>66.943933184870332</v>
      </c>
      <c r="G2116">
        <v>790</v>
      </c>
      <c r="H2116">
        <v>1180092</v>
      </c>
    </row>
    <row r="2117" spans="1:8" hidden="1" x14ac:dyDescent="0.35">
      <c r="A2117" t="s">
        <v>103</v>
      </c>
      <c r="B2117" t="s">
        <v>23</v>
      </c>
      <c r="C2117" t="s">
        <v>32</v>
      </c>
      <c r="D2117" t="s">
        <v>32</v>
      </c>
      <c r="E2117" t="s">
        <v>98</v>
      </c>
      <c r="F2117">
        <v>54.209853958783583</v>
      </c>
      <c r="G2117">
        <v>833</v>
      </c>
      <c r="H2117">
        <v>1536621</v>
      </c>
    </row>
    <row r="2118" spans="1:8" hidden="1" x14ac:dyDescent="0.35">
      <c r="A2118" t="s">
        <v>103</v>
      </c>
      <c r="B2118" t="s">
        <v>23</v>
      </c>
      <c r="C2118" t="s">
        <v>32</v>
      </c>
      <c r="D2118" t="s">
        <v>33</v>
      </c>
      <c r="E2118" t="s">
        <v>95</v>
      </c>
      <c r="F2118">
        <v>86.104655720459519</v>
      </c>
      <c r="G2118">
        <v>681</v>
      </c>
      <c r="H2118">
        <v>790898</v>
      </c>
    </row>
    <row r="2119" spans="1:8" hidden="1" x14ac:dyDescent="0.35">
      <c r="A2119" t="s">
        <v>103</v>
      </c>
      <c r="B2119" t="s">
        <v>23</v>
      </c>
      <c r="C2119" t="s">
        <v>32</v>
      </c>
      <c r="D2119" t="s">
        <v>33</v>
      </c>
      <c r="E2119" t="s">
        <v>96</v>
      </c>
      <c r="F2119">
        <v>68.930115067477587</v>
      </c>
      <c r="G2119">
        <v>662</v>
      </c>
      <c r="H2119">
        <v>960393</v>
      </c>
    </row>
    <row r="2120" spans="1:8" hidden="1" x14ac:dyDescent="0.35">
      <c r="A2120" t="s">
        <v>103</v>
      </c>
      <c r="B2120" t="s">
        <v>23</v>
      </c>
      <c r="C2120" t="s">
        <v>32</v>
      </c>
      <c r="D2120" t="s">
        <v>33</v>
      </c>
      <c r="E2120" t="s">
        <v>97</v>
      </c>
      <c r="F2120">
        <v>61.096931425685462</v>
      </c>
      <c r="G2120">
        <v>721</v>
      </c>
      <c r="H2120">
        <v>1180092</v>
      </c>
    </row>
    <row r="2121" spans="1:8" hidden="1" x14ac:dyDescent="0.35">
      <c r="A2121" t="s">
        <v>103</v>
      </c>
      <c r="B2121" t="s">
        <v>23</v>
      </c>
      <c r="C2121" t="s">
        <v>32</v>
      </c>
      <c r="D2121" t="s">
        <v>33</v>
      </c>
      <c r="E2121" t="s">
        <v>98</v>
      </c>
      <c r="F2121">
        <v>47.376679090029363</v>
      </c>
      <c r="G2121">
        <v>728</v>
      </c>
      <c r="H2121">
        <v>1536621</v>
      </c>
    </row>
    <row r="2122" spans="1:8" hidden="1" x14ac:dyDescent="0.35">
      <c r="A2122" t="s">
        <v>103</v>
      </c>
      <c r="B2122" t="s">
        <v>23</v>
      </c>
      <c r="C2122" t="s">
        <v>32</v>
      </c>
      <c r="D2122" t="s">
        <v>34</v>
      </c>
      <c r="E2122" t="s">
        <v>95</v>
      </c>
      <c r="F2122">
        <v>3.666718085012227</v>
      </c>
      <c r="G2122">
        <v>29</v>
      </c>
      <c r="H2122">
        <v>790898</v>
      </c>
    </row>
    <row r="2123" spans="1:8" hidden="1" x14ac:dyDescent="0.35">
      <c r="A2123" t="s">
        <v>103</v>
      </c>
      <c r="B2123" t="s">
        <v>23</v>
      </c>
      <c r="C2123" t="s">
        <v>32</v>
      </c>
      <c r="D2123" t="s">
        <v>34</v>
      </c>
      <c r="E2123" t="s">
        <v>96</v>
      </c>
      <c r="F2123">
        <v>3.5402173901725651</v>
      </c>
      <c r="G2123">
        <v>34</v>
      </c>
      <c r="H2123">
        <v>960393</v>
      </c>
    </row>
    <row r="2124" spans="1:8" hidden="1" x14ac:dyDescent="0.35">
      <c r="A2124" t="s">
        <v>103</v>
      </c>
      <c r="B2124" t="s">
        <v>23</v>
      </c>
      <c r="C2124" t="s">
        <v>32</v>
      </c>
      <c r="D2124" t="s">
        <v>34</v>
      </c>
      <c r="E2124" t="s">
        <v>97</v>
      </c>
      <c r="F2124">
        <v>5.8470017591848764</v>
      </c>
      <c r="G2124">
        <v>69</v>
      </c>
      <c r="H2124">
        <v>1180092</v>
      </c>
    </row>
    <row r="2125" spans="1:8" hidden="1" x14ac:dyDescent="0.35">
      <c r="A2125" t="s">
        <v>103</v>
      </c>
      <c r="B2125" t="s">
        <v>23</v>
      </c>
      <c r="C2125" t="s">
        <v>32</v>
      </c>
      <c r="D2125" t="s">
        <v>34</v>
      </c>
      <c r="E2125" t="s">
        <v>98</v>
      </c>
      <c r="F2125">
        <v>6.8331748687542344</v>
      </c>
      <c r="G2125">
        <v>105</v>
      </c>
      <c r="H2125">
        <v>1536621</v>
      </c>
    </row>
    <row r="2126" spans="1:8" hidden="1" x14ac:dyDescent="0.35">
      <c r="A2126" t="s">
        <v>103</v>
      </c>
      <c r="B2126" t="s">
        <v>23</v>
      </c>
      <c r="C2126" t="s">
        <v>36</v>
      </c>
      <c r="D2126" t="s">
        <v>32</v>
      </c>
      <c r="E2126" t="s">
        <v>95</v>
      </c>
      <c r="F2126">
        <v>9.4828915991695517</v>
      </c>
      <c r="G2126">
        <v>75</v>
      </c>
      <c r="H2126">
        <v>790898</v>
      </c>
    </row>
    <row r="2127" spans="1:8" hidden="1" x14ac:dyDescent="0.35">
      <c r="A2127" t="s">
        <v>103</v>
      </c>
      <c r="B2127" t="s">
        <v>23</v>
      </c>
      <c r="C2127" t="s">
        <v>36</v>
      </c>
      <c r="D2127" t="s">
        <v>32</v>
      </c>
      <c r="E2127" t="s">
        <v>96</v>
      </c>
      <c r="F2127">
        <v>9.2670396389811245</v>
      </c>
      <c r="G2127">
        <v>89</v>
      </c>
      <c r="H2127">
        <v>960393</v>
      </c>
    </row>
    <row r="2128" spans="1:8" hidden="1" x14ac:dyDescent="0.35">
      <c r="A2128" t="s">
        <v>103</v>
      </c>
      <c r="B2128" t="s">
        <v>23</v>
      </c>
      <c r="C2128" t="s">
        <v>36</v>
      </c>
      <c r="D2128" t="s">
        <v>32</v>
      </c>
      <c r="E2128" t="s">
        <v>97</v>
      </c>
      <c r="F2128">
        <v>7.2028282540683266</v>
      </c>
      <c r="G2128">
        <v>85</v>
      </c>
      <c r="H2128">
        <v>1180092</v>
      </c>
    </row>
    <row r="2129" spans="1:8" hidden="1" x14ac:dyDescent="0.35">
      <c r="A2129" t="s">
        <v>103</v>
      </c>
      <c r="B2129" t="s">
        <v>23</v>
      </c>
      <c r="C2129" t="s">
        <v>36</v>
      </c>
      <c r="D2129" t="s">
        <v>32</v>
      </c>
      <c r="E2129" t="s">
        <v>98</v>
      </c>
      <c r="F2129">
        <v>7.288719860004516</v>
      </c>
      <c r="G2129">
        <v>112</v>
      </c>
      <c r="H2129">
        <v>1536621</v>
      </c>
    </row>
    <row r="2130" spans="1:8" hidden="1" x14ac:dyDescent="0.35">
      <c r="A2130" t="s">
        <v>103</v>
      </c>
      <c r="B2130" t="s">
        <v>23</v>
      </c>
      <c r="C2130" t="s">
        <v>36</v>
      </c>
      <c r="D2130" t="s">
        <v>33</v>
      </c>
      <c r="E2130" t="s">
        <v>95</v>
      </c>
      <c r="F2130">
        <v>9.2300144898583625</v>
      </c>
      <c r="G2130">
        <v>73</v>
      </c>
      <c r="H2130">
        <v>790898</v>
      </c>
    </row>
    <row r="2131" spans="1:8" hidden="1" x14ac:dyDescent="0.35">
      <c r="A2131" t="s">
        <v>103</v>
      </c>
      <c r="B2131" t="s">
        <v>23</v>
      </c>
      <c r="C2131" t="s">
        <v>36</v>
      </c>
      <c r="D2131" t="s">
        <v>33</v>
      </c>
      <c r="E2131" t="s">
        <v>96</v>
      </c>
      <c r="F2131">
        <v>9.1629155980936972</v>
      </c>
      <c r="G2131">
        <v>88</v>
      </c>
      <c r="H2131">
        <v>960393</v>
      </c>
    </row>
    <row r="2132" spans="1:8" hidden="1" x14ac:dyDescent="0.35">
      <c r="A2132" t="s">
        <v>103</v>
      </c>
      <c r="B2132" t="s">
        <v>23</v>
      </c>
      <c r="C2132" t="s">
        <v>36</v>
      </c>
      <c r="D2132" t="s">
        <v>33</v>
      </c>
      <c r="E2132" t="s">
        <v>97</v>
      </c>
      <c r="F2132">
        <v>6.6096541625568177</v>
      </c>
      <c r="G2132">
        <v>78</v>
      </c>
      <c r="H2132">
        <v>1180092</v>
      </c>
    </row>
    <row r="2133" spans="1:8" hidden="1" x14ac:dyDescent="0.35">
      <c r="A2133" t="s">
        <v>103</v>
      </c>
      <c r="B2133" t="s">
        <v>23</v>
      </c>
      <c r="C2133" t="s">
        <v>36</v>
      </c>
      <c r="D2133" t="s">
        <v>33</v>
      </c>
      <c r="E2133" t="s">
        <v>98</v>
      </c>
      <c r="F2133">
        <v>6.8331748687542344</v>
      </c>
      <c r="G2133">
        <v>105</v>
      </c>
      <c r="H2133">
        <v>1536621</v>
      </c>
    </row>
    <row r="2134" spans="1:8" hidden="1" x14ac:dyDescent="0.35">
      <c r="A2134" t="s">
        <v>103</v>
      </c>
      <c r="B2134" t="s">
        <v>23</v>
      </c>
      <c r="C2134" t="s">
        <v>36</v>
      </c>
      <c r="D2134" t="s">
        <v>34</v>
      </c>
      <c r="E2134" t="s">
        <v>95</v>
      </c>
      <c r="H2134">
        <v>790898</v>
      </c>
    </row>
    <row r="2135" spans="1:8" hidden="1" x14ac:dyDescent="0.35">
      <c r="A2135" t="s">
        <v>103</v>
      </c>
      <c r="B2135" t="s">
        <v>23</v>
      </c>
      <c r="C2135" t="s">
        <v>36</v>
      </c>
      <c r="D2135" t="s">
        <v>34</v>
      </c>
      <c r="E2135" t="s">
        <v>96</v>
      </c>
      <c r="H2135">
        <v>960393</v>
      </c>
    </row>
    <row r="2136" spans="1:8" hidden="1" x14ac:dyDescent="0.35">
      <c r="A2136" t="s">
        <v>103</v>
      </c>
      <c r="B2136" t="s">
        <v>23</v>
      </c>
      <c r="C2136" t="s">
        <v>36</v>
      </c>
      <c r="D2136" t="s">
        <v>34</v>
      </c>
      <c r="E2136" t="s">
        <v>97</v>
      </c>
      <c r="H2136">
        <v>1180092</v>
      </c>
    </row>
    <row r="2137" spans="1:8" hidden="1" x14ac:dyDescent="0.35">
      <c r="A2137" t="s">
        <v>103</v>
      </c>
      <c r="B2137" t="s">
        <v>23</v>
      </c>
      <c r="C2137" t="s">
        <v>36</v>
      </c>
      <c r="D2137" t="s">
        <v>34</v>
      </c>
      <c r="E2137" t="s">
        <v>98</v>
      </c>
      <c r="H2137">
        <v>1536621</v>
      </c>
    </row>
    <row r="2138" spans="1:8" hidden="1" x14ac:dyDescent="0.35">
      <c r="A2138" t="s">
        <v>103</v>
      </c>
      <c r="B2138" t="s">
        <v>23</v>
      </c>
      <c r="C2138" t="s">
        <v>35</v>
      </c>
      <c r="D2138" t="s">
        <v>32</v>
      </c>
      <c r="E2138" t="s">
        <v>95</v>
      </c>
      <c r="F2138">
        <v>59.426120688129203</v>
      </c>
      <c r="G2138">
        <v>470</v>
      </c>
      <c r="H2138">
        <v>790898</v>
      </c>
    </row>
    <row r="2139" spans="1:8" hidden="1" x14ac:dyDescent="0.35">
      <c r="A2139" t="s">
        <v>103</v>
      </c>
      <c r="B2139" t="s">
        <v>23</v>
      </c>
      <c r="C2139" t="s">
        <v>35</v>
      </c>
      <c r="D2139" t="s">
        <v>32</v>
      </c>
      <c r="E2139" t="s">
        <v>96</v>
      </c>
      <c r="F2139">
        <v>47.064066481117628</v>
      </c>
      <c r="G2139">
        <v>452</v>
      </c>
      <c r="H2139">
        <v>960393</v>
      </c>
    </row>
    <row r="2140" spans="1:8" hidden="1" x14ac:dyDescent="0.35">
      <c r="A2140" t="s">
        <v>103</v>
      </c>
      <c r="B2140" t="s">
        <v>23</v>
      </c>
      <c r="C2140" t="s">
        <v>35</v>
      </c>
      <c r="D2140" t="s">
        <v>32</v>
      </c>
      <c r="E2140" t="s">
        <v>97</v>
      </c>
      <c r="F2140">
        <v>43.301708680340177</v>
      </c>
      <c r="G2140">
        <v>511</v>
      </c>
      <c r="H2140">
        <v>1180092</v>
      </c>
    </row>
    <row r="2141" spans="1:8" hidden="1" x14ac:dyDescent="0.35">
      <c r="A2141" t="s">
        <v>103</v>
      </c>
      <c r="B2141" t="s">
        <v>23</v>
      </c>
      <c r="C2141" t="s">
        <v>35</v>
      </c>
      <c r="D2141" t="s">
        <v>32</v>
      </c>
      <c r="E2141" t="s">
        <v>98</v>
      </c>
      <c r="F2141">
        <v>35.597587173414922</v>
      </c>
      <c r="G2141">
        <v>547</v>
      </c>
      <c r="H2141">
        <v>1536621</v>
      </c>
    </row>
    <row r="2142" spans="1:8" hidden="1" x14ac:dyDescent="0.35">
      <c r="A2142" t="s">
        <v>103</v>
      </c>
      <c r="B2142" t="s">
        <v>23</v>
      </c>
      <c r="C2142" t="s">
        <v>35</v>
      </c>
      <c r="D2142" t="s">
        <v>33</v>
      </c>
      <c r="E2142" t="s">
        <v>95</v>
      </c>
      <c r="F2142">
        <v>56.897349595017317</v>
      </c>
      <c r="G2142">
        <v>450</v>
      </c>
      <c r="H2142">
        <v>790898</v>
      </c>
    </row>
    <row r="2143" spans="1:8" hidden="1" x14ac:dyDescent="0.35">
      <c r="A2143" t="s">
        <v>103</v>
      </c>
      <c r="B2143" t="s">
        <v>23</v>
      </c>
      <c r="C2143" t="s">
        <v>35</v>
      </c>
      <c r="D2143" t="s">
        <v>33</v>
      </c>
      <c r="E2143" t="s">
        <v>96</v>
      </c>
      <c r="F2143">
        <v>44.773337581594213</v>
      </c>
      <c r="G2143">
        <v>430</v>
      </c>
      <c r="H2143">
        <v>960393</v>
      </c>
    </row>
    <row r="2144" spans="1:8" hidden="1" x14ac:dyDescent="0.35">
      <c r="A2144" t="s">
        <v>103</v>
      </c>
      <c r="B2144" t="s">
        <v>23</v>
      </c>
      <c r="C2144" t="s">
        <v>35</v>
      </c>
      <c r="D2144" t="s">
        <v>33</v>
      </c>
      <c r="E2144" t="s">
        <v>97</v>
      </c>
      <c r="F2144">
        <v>39.573185819410689</v>
      </c>
      <c r="G2144">
        <v>467</v>
      </c>
      <c r="H2144">
        <v>1180092</v>
      </c>
    </row>
    <row r="2145" spans="1:8" hidden="1" x14ac:dyDescent="0.35">
      <c r="A2145" t="s">
        <v>103</v>
      </c>
      <c r="B2145" t="s">
        <v>23</v>
      </c>
      <c r="C2145" t="s">
        <v>35</v>
      </c>
      <c r="D2145" t="s">
        <v>33</v>
      </c>
      <c r="E2145" t="s">
        <v>98</v>
      </c>
      <c r="F2145">
        <v>31.23737082859078</v>
      </c>
      <c r="G2145">
        <v>480</v>
      </c>
      <c r="H2145">
        <v>1536621</v>
      </c>
    </row>
    <row r="2146" spans="1:8" hidden="1" x14ac:dyDescent="0.35">
      <c r="A2146" t="s">
        <v>103</v>
      </c>
      <c r="B2146" t="s">
        <v>23</v>
      </c>
      <c r="C2146" t="s">
        <v>35</v>
      </c>
      <c r="D2146" t="s">
        <v>34</v>
      </c>
      <c r="E2146" t="s">
        <v>95</v>
      </c>
      <c r="F2146">
        <v>2.5287710931118799</v>
      </c>
      <c r="G2146">
        <v>20</v>
      </c>
      <c r="H2146">
        <v>790898</v>
      </c>
    </row>
    <row r="2147" spans="1:8" hidden="1" x14ac:dyDescent="0.35">
      <c r="A2147" t="s">
        <v>103</v>
      </c>
      <c r="B2147" t="s">
        <v>23</v>
      </c>
      <c r="C2147" t="s">
        <v>35</v>
      </c>
      <c r="D2147" t="s">
        <v>34</v>
      </c>
      <c r="E2147" t="s">
        <v>96</v>
      </c>
      <c r="F2147">
        <v>2.2907288995234238</v>
      </c>
      <c r="G2147">
        <v>22</v>
      </c>
      <c r="H2147">
        <v>960393</v>
      </c>
    </row>
    <row r="2148" spans="1:8" hidden="1" x14ac:dyDescent="0.35">
      <c r="A2148" t="s">
        <v>103</v>
      </c>
      <c r="B2148" t="s">
        <v>23</v>
      </c>
      <c r="C2148" t="s">
        <v>35</v>
      </c>
      <c r="D2148" t="s">
        <v>34</v>
      </c>
      <c r="E2148" t="s">
        <v>97</v>
      </c>
      <c r="F2148">
        <v>3.7285228609294871</v>
      </c>
      <c r="G2148">
        <v>44</v>
      </c>
      <c r="H2148">
        <v>1180092</v>
      </c>
    </row>
    <row r="2149" spans="1:8" hidden="1" x14ac:dyDescent="0.35">
      <c r="A2149" t="s">
        <v>103</v>
      </c>
      <c r="B2149" t="s">
        <v>23</v>
      </c>
      <c r="C2149" t="s">
        <v>35</v>
      </c>
      <c r="D2149" t="s">
        <v>34</v>
      </c>
      <c r="E2149" t="s">
        <v>98</v>
      </c>
      <c r="F2149">
        <v>4.3602163448241313</v>
      </c>
      <c r="G2149">
        <v>67</v>
      </c>
      <c r="H2149">
        <v>1536621</v>
      </c>
    </row>
    <row r="2150" spans="1:8" hidden="1" x14ac:dyDescent="0.35">
      <c r="A2150" t="s">
        <v>103</v>
      </c>
      <c r="B2150" t="s">
        <v>23</v>
      </c>
      <c r="C2150" t="s">
        <v>99</v>
      </c>
      <c r="D2150" t="s">
        <v>32</v>
      </c>
      <c r="E2150" t="s">
        <v>95</v>
      </c>
      <c r="F2150">
        <v>20.86236151817301</v>
      </c>
      <c r="G2150">
        <v>165</v>
      </c>
      <c r="H2150">
        <v>790898</v>
      </c>
    </row>
    <row r="2151" spans="1:8" hidden="1" x14ac:dyDescent="0.35">
      <c r="A2151" t="s">
        <v>103</v>
      </c>
      <c r="B2151" t="s">
        <v>23</v>
      </c>
      <c r="C2151" t="s">
        <v>99</v>
      </c>
      <c r="D2151" t="s">
        <v>32</v>
      </c>
      <c r="E2151" t="s">
        <v>96</v>
      </c>
      <c r="F2151">
        <v>16.139226337551399</v>
      </c>
      <c r="G2151">
        <v>155</v>
      </c>
      <c r="H2151">
        <v>960393</v>
      </c>
    </row>
    <row r="2152" spans="1:8" hidden="1" x14ac:dyDescent="0.35">
      <c r="A2152" t="s">
        <v>103</v>
      </c>
      <c r="B2152" t="s">
        <v>23</v>
      </c>
      <c r="C2152" t="s">
        <v>99</v>
      </c>
      <c r="D2152" t="s">
        <v>32</v>
      </c>
      <c r="E2152" t="s">
        <v>97</v>
      </c>
      <c r="F2152">
        <v>16.439396250461829</v>
      </c>
      <c r="G2152">
        <v>194</v>
      </c>
      <c r="H2152">
        <v>1180092</v>
      </c>
    </row>
    <row r="2153" spans="1:8" hidden="1" x14ac:dyDescent="0.35">
      <c r="A2153" t="s">
        <v>103</v>
      </c>
      <c r="B2153" t="s">
        <v>23</v>
      </c>
      <c r="C2153" t="s">
        <v>99</v>
      </c>
      <c r="D2153" t="s">
        <v>32</v>
      </c>
      <c r="E2153" t="s">
        <v>98</v>
      </c>
      <c r="F2153">
        <v>11.323546925364161</v>
      </c>
      <c r="G2153">
        <v>174</v>
      </c>
      <c r="H2153">
        <v>1536621</v>
      </c>
    </row>
    <row r="2154" spans="1:8" hidden="1" x14ac:dyDescent="0.35">
      <c r="A2154" t="s">
        <v>103</v>
      </c>
      <c r="B2154" t="s">
        <v>23</v>
      </c>
      <c r="C2154" t="s">
        <v>99</v>
      </c>
      <c r="D2154" t="s">
        <v>33</v>
      </c>
      <c r="E2154" t="s">
        <v>95</v>
      </c>
      <c r="F2154">
        <v>19.97729163558386</v>
      </c>
      <c r="G2154">
        <v>158</v>
      </c>
      <c r="H2154">
        <v>790898</v>
      </c>
    </row>
    <row r="2155" spans="1:8" hidden="1" x14ac:dyDescent="0.35">
      <c r="A2155" t="s">
        <v>103</v>
      </c>
      <c r="B2155" t="s">
        <v>23</v>
      </c>
      <c r="C2155" t="s">
        <v>99</v>
      </c>
      <c r="D2155" t="s">
        <v>33</v>
      </c>
      <c r="E2155" t="s">
        <v>96</v>
      </c>
      <c r="F2155">
        <v>14.99386188778969</v>
      </c>
      <c r="G2155">
        <v>144</v>
      </c>
      <c r="H2155">
        <v>960393</v>
      </c>
    </row>
    <row r="2156" spans="1:8" hidden="1" x14ac:dyDescent="0.35">
      <c r="A2156" t="s">
        <v>103</v>
      </c>
      <c r="B2156" t="s">
        <v>23</v>
      </c>
      <c r="C2156" t="s">
        <v>99</v>
      </c>
      <c r="D2156" t="s">
        <v>33</v>
      </c>
      <c r="E2156" t="s">
        <v>97</v>
      </c>
      <c r="F2156">
        <v>14.91409144371795</v>
      </c>
      <c r="G2156">
        <v>176</v>
      </c>
      <c r="H2156">
        <v>1180092</v>
      </c>
    </row>
    <row r="2157" spans="1:8" hidden="1" x14ac:dyDescent="0.35">
      <c r="A2157" t="s">
        <v>103</v>
      </c>
      <c r="B2157" t="s">
        <v>23</v>
      </c>
      <c r="C2157" t="s">
        <v>99</v>
      </c>
      <c r="D2157" t="s">
        <v>33</v>
      </c>
      <c r="E2157" t="s">
        <v>98</v>
      </c>
      <c r="F2157">
        <v>9.3061333926843375</v>
      </c>
      <c r="G2157">
        <v>143</v>
      </c>
      <c r="H2157">
        <v>1536621</v>
      </c>
    </row>
    <row r="2158" spans="1:8" hidden="1" x14ac:dyDescent="0.35">
      <c r="A2158" t="s">
        <v>103</v>
      </c>
      <c r="B2158" t="s">
        <v>23</v>
      </c>
      <c r="C2158" t="s">
        <v>99</v>
      </c>
      <c r="D2158" t="s">
        <v>34</v>
      </c>
      <c r="E2158" t="s">
        <v>95</v>
      </c>
      <c r="H2158">
        <v>790898</v>
      </c>
    </row>
    <row r="2159" spans="1:8" hidden="1" x14ac:dyDescent="0.35">
      <c r="A2159" t="s">
        <v>103</v>
      </c>
      <c r="B2159" t="s">
        <v>23</v>
      </c>
      <c r="C2159" t="s">
        <v>99</v>
      </c>
      <c r="D2159" t="s">
        <v>34</v>
      </c>
      <c r="E2159" t="s">
        <v>96</v>
      </c>
      <c r="F2159">
        <v>1.1453644497617119</v>
      </c>
      <c r="G2159">
        <v>11</v>
      </c>
      <c r="H2159">
        <v>960393</v>
      </c>
    </row>
    <row r="2160" spans="1:8" hidden="1" x14ac:dyDescent="0.35">
      <c r="A2160" t="s">
        <v>103</v>
      </c>
      <c r="B2160" t="s">
        <v>23</v>
      </c>
      <c r="C2160" t="s">
        <v>99</v>
      </c>
      <c r="D2160" t="s">
        <v>34</v>
      </c>
      <c r="E2160" t="s">
        <v>97</v>
      </c>
      <c r="F2160">
        <v>1.525304806743881</v>
      </c>
      <c r="G2160">
        <v>18</v>
      </c>
      <c r="H2160">
        <v>1180092</v>
      </c>
    </row>
    <row r="2161" spans="1:8" hidden="1" x14ac:dyDescent="0.35">
      <c r="A2161" t="s">
        <v>103</v>
      </c>
      <c r="B2161" t="s">
        <v>23</v>
      </c>
      <c r="C2161" t="s">
        <v>99</v>
      </c>
      <c r="D2161" t="s">
        <v>34</v>
      </c>
      <c r="E2161" t="s">
        <v>98</v>
      </c>
      <c r="F2161">
        <v>2.0174135326798219</v>
      </c>
      <c r="G2161">
        <v>31</v>
      </c>
      <c r="H2161">
        <v>1536621</v>
      </c>
    </row>
    <row r="2162" spans="1:8" hidden="1" x14ac:dyDescent="0.35">
      <c r="A2162" t="s">
        <v>103</v>
      </c>
      <c r="B2162" t="s">
        <v>24</v>
      </c>
      <c r="C2162" t="s">
        <v>32</v>
      </c>
      <c r="D2162" t="s">
        <v>32</v>
      </c>
      <c r="E2162" t="s">
        <v>95</v>
      </c>
      <c r="F2162">
        <v>111.5176500901829</v>
      </c>
      <c r="G2162">
        <v>541</v>
      </c>
      <c r="H2162">
        <v>485125</v>
      </c>
    </row>
    <row r="2163" spans="1:8" hidden="1" x14ac:dyDescent="0.35">
      <c r="A2163" t="s">
        <v>103</v>
      </c>
      <c r="B2163" t="s">
        <v>24</v>
      </c>
      <c r="C2163" t="s">
        <v>32</v>
      </c>
      <c r="D2163" t="s">
        <v>32</v>
      </c>
      <c r="E2163" t="s">
        <v>96</v>
      </c>
      <c r="F2163">
        <v>94.757709588286161</v>
      </c>
      <c r="G2163">
        <v>619</v>
      </c>
      <c r="H2163">
        <v>653245</v>
      </c>
    </row>
    <row r="2164" spans="1:8" hidden="1" x14ac:dyDescent="0.35">
      <c r="A2164" t="s">
        <v>103</v>
      </c>
      <c r="B2164" t="s">
        <v>24</v>
      </c>
      <c r="C2164" t="s">
        <v>32</v>
      </c>
      <c r="D2164" t="s">
        <v>32</v>
      </c>
      <c r="E2164" t="s">
        <v>97</v>
      </c>
      <c r="F2164">
        <v>77.854724061136707</v>
      </c>
      <c r="G2164">
        <v>638</v>
      </c>
      <c r="H2164">
        <v>819475</v>
      </c>
    </row>
    <row r="2165" spans="1:8" hidden="1" x14ac:dyDescent="0.35">
      <c r="A2165" t="s">
        <v>103</v>
      </c>
      <c r="B2165" t="s">
        <v>24</v>
      </c>
      <c r="C2165" t="s">
        <v>32</v>
      </c>
      <c r="D2165" t="s">
        <v>32</v>
      </c>
      <c r="E2165" t="s">
        <v>98</v>
      </c>
      <c r="F2165">
        <v>65.03056052116662</v>
      </c>
      <c r="G2165">
        <v>677</v>
      </c>
      <c r="H2165">
        <v>1041049</v>
      </c>
    </row>
    <row r="2166" spans="1:8" hidden="1" x14ac:dyDescent="0.35">
      <c r="A2166" t="s">
        <v>103</v>
      </c>
      <c r="B2166" t="s">
        <v>24</v>
      </c>
      <c r="C2166" t="s">
        <v>32</v>
      </c>
      <c r="D2166" t="s">
        <v>33</v>
      </c>
      <c r="E2166" t="s">
        <v>95</v>
      </c>
      <c r="F2166">
        <v>106.9827364081422</v>
      </c>
      <c r="G2166">
        <v>519</v>
      </c>
      <c r="H2166">
        <v>485125</v>
      </c>
    </row>
    <row r="2167" spans="1:8" hidden="1" x14ac:dyDescent="0.35">
      <c r="A2167" t="s">
        <v>103</v>
      </c>
      <c r="B2167" t="s">
        <v>24</v>
      </c>
      <c r="C2167" t="s">
        <v>32</v>
      </c>
      <c r="D2167" t="s">
        <v>33</v>
      </c>
      <c r="E2167" t="s">
        <v>96</v>
      </c>
      <c r="F2167">
        <v>92.002234996058135</v>
      </c>
      <c r="G2167">
        <v>601</v>
      </c>
      <c r="H2167">
        <v>653245</v>
      </c>
    </row>
    <row r="2168" spans="1:8" hidden="1" x14ac:dyDescent="0.35">
      <c r="A2168" t="s">
        <v>103</v>
      </c>
      <c r="B2168" t="s">
        <v>24</v>
      </c>
      <c r="C2168" t="s">
        <v>32</v>
      </c>
      <c r="D2168" t="s">
        <v>33</v>
      </c>
      <c r="E2168" t="s">
        <v>97</v>
      </c>
      <c r="F2168">
        <v>72.851520790750172</v>
      </c>
      <c r="G2168">
        <v>597</v>
      </c>
      <c r="H2168">
        <v>819475</v>
      </c>
    </row>
    <row r="2169" spans="1:8" hidden="1" x14ac:dyDescent="0.35">
      <c r="A2169" t="s">
        <v>103</v>
      </c>
      <c r="B2169" t="s">
        <v>24</v>
      </c>
      <c r="C2169" t="s">
        <v>32</v>
      </c>
      <c r="D2169" t="s">
        <v>33</v>
      </c>
      <c r="E2169" t="s">
        <v>98</v>
      </c>
      <c r="F2169">
        <v>59.075029129272501</v>
      </c>
      <c r="G2169">
        <v>615</v>
      </c>
      <c r="H2169">
        <v>1041049</v>
      </c>
    </row>
    <row r="2170" spans="1:8" hidden="1" x14ac:dyDescent="0.35">
      <c r="A2170" t="s">
        <v>103</v>
      </c>
      <c r="B2170" t="s">
        <v>24</v>
      </c>
      <c r="C2170" t="s">
        <v>32</v>
      </c>
      <c r="D2170" t="s">
        <v>34</v>
      </c>
      <c r="E2170" t="s">
        <v>95</v>
      </c>
      <c r="F2170">
        <v>4.5349136820407114</v>
      </c>
      <c r="G2170">
        <v>22</v>
      </c>
      <c r="H2170">
        <v>485125</v>
      </c>
    </row>
    <row r="2171" spans="1:8" hidden="1" x14ac:dyDescent="0.35">
      <c r="A2171" t="s">
        <v>103</v>
      </c>
      <c r="B2171" t="s">
        <v>24</v>
      </c>
      <c r="C2171" t="s">
        <v>32</v>
      </c>
      <c r="D2171" t="s">
        <v>34</v>
      </c>
      <c r="E2171" t="s">
        <v>96</v>
      </c>
      <c r="F2171">
        <v>2.755474592228031</v>
      </c>
      <c r="G2171">
        <v>18</v>
      </c>
      <c r="H2171">
        <v>653245</v>
      </c>
    </row>
    <row r="2172" spans="1:8" hidden="1" x14ac:dyDescent="0.35">
      <c r="A2172" t="s">
        <v>103</v>
      </c>
      <c r="B2172" t="s">
        <v>24</v>
      </c>
      <c r="C2172" t="s">
        <v>32</v>
      </c>
      <c r="D2172" t="s">
        <v>34</v>
      </c>
      <c r="E2172" t="s">
        <v>97</v>
      </c>
      <c r="F2172">
        <v>5.0032032703865283</v>
      </c>
      <c r="G2172">
        <v>41</v>
      </c>
      <c r="H2172">
        <v>819475</v>
      </c>
    </row>
    <row r="2173" spans="1:8" hidden="1" x14ac:dyDescent="0.35">
      <c r="A2173" t="s">
        <v>103</v>
      </c>
      <c r="B2173" t="s">
        <v>24</v>
      </c>
      <c r="C2173" t="s">
        <v>32</v>
      </c>
      <c r="D2173" t="s">
        <v>34</v>
      </c>
      <c r="E2173" t="s">
        <v>98</v>
      </c>
      <c r="F2173">
        <v>5.9555313918941373</v>
      </c>
      <c r="G2173">
        <v>62</v>
      </c>
      <c r="H2173">
        <v>1041049</v>
      </c>
    </row>
    <row r="2174" spans="1:8" hidden="1" x14ac:dyDescent="0.35">
      <c r="A2174" t="s">
        <v>103</v>
      </c>
      <c r="B2174" t="s">
        <v>24</v>
      </c>
      <c r="C2174" t="s">
        <v>36</v>
      </c>
      <c r="D2174" t="s">
        <v>32</v>
      </c>
      <c r="E2174" t="s">
        <v>95</v>
      </c>
      <c r="F2174">
        <v>13.604741046122131</v>
      </c>
      <c r="G2174">
        <v>66</v>
      </c>
      <c r="H2174">
        <v>485125</v>
      </c>
    </row>
    <row r="2175" spans="1:8" hidden="1" x14ac:dyDescent="0.35">
      <c r="A2175" t="s">
        <v>103</v>
      </c>
      <c r="B2175" t="s">
        <v>24</v>
      </c>
      <c r="C2175" t="s">
        <v>36</v>
      </c>
      <c r="D2175" t="s">
        <v>32</v>
      </c>
      <c r="E2175" t="s">
        <v>96</v>
      </c>
      <c r="F2175">
        <v>10.25648875995989</v>
      </c>
      <c r="G2175">
        <v>67</v>
      </c>
      <c r="H2175">
        <v>653245</v>
      </c>
    </row>
    <row r="2176" spans="1:8" hidden="1" x14ac:dyDescent="0.35">
      <c r="A2176" t="s">
        <v>103</v>
      </c>
      <c r="B2176" t="s">
        <v>24</v>
      </c>
      <c r="C2176" t="s">
        <v>36</v>
      </c>
      <c r="D2176" t="s">
        <v>32</v>
      </c>
      <c r="E2176" t="s">
        <v>97</v>
      </c>
      <c r="F2176">
        <v>9.3962598004820155</v>
      </c>
      <c r="G2176">
        <v>77</v>
      </c>
      <c r="H2176">
        <v>819475</v>
      </c>
    </row>
    <row r="2177" spans="1:8" hidden="1" x14ac:dyDescent="0.35">
      <c r="A2177" t="s">
        <v>103</v>
      </c>
      <c r="B2177" t="s">
        <v>24</v>
      </c>
      <c r="C2177" t="s">
        <v>36</v>
      </c>
      <c r="D2177" t="s">
        <v>32</v>
      </c>
      <c r="E2177" t="s">
        <v>98</v>
      </c>
      <c r="F2177">
        <v>8.2608983823047719</v>
      </c>
      <c r="G2177">
        <v>86</v>
      </c>
      <c r="H2177">
        <v>1041049</v>
      </c>
    </row>
    <row r="2178" spans="1:8" hidden="1" x14ac:dyDescent="0.35">
      <c r="A2178" t="s">
        <v>103</v>
      </c>
      <c r="B2178" t="s">
        <v>24</v>
      </c>
      <c r="C2178" t="s">
        <v>36</v>
      </c>
      <c r="D2178" t="s">
        <v>33</v>
      </c>
      <c r="E2178" t="s">
        <v>95</v>
      </c>
      <c r="F2178">
        <v>13.19247616593662</v>
      </c>
      <c r="G2178">
        <v>64</v>
      </c>
      <c r="H2178">
        <v>485125</v>
      </c>
    </row>
    <row r="2179" spans="1:8" hidden="1" x14ac:dyDescent="0.35">
      <c r="A2179" t="s">
        <v>103</v>
      </c>
      <c r="B2179" t="s">
        <v>24</v>
      </c>
      <c r="C2179" t="s">
        <v>36</v>
      </c>
      <c r="D2179" t="s">
        <v>33</v>
      </c>
      <c r="E2179" t="s">
        <v>96</v>
      </c>
      <c r="F2179">
        <v>10.10340683816945</v>
      </c>
      <c r="G2179">
        <v>66</v>
      </c>
      <c r="H2179">
        <v>653245</v>
      </c>
    </row>
    <row r="2180" spans="1:8" hidden="1" x14ac:dyDescent="0.35">
      <c r="A2180" t="s">
        <v>103</v>
      </c>
      <c r="B2180" t="s">
        <v>24</v>
      </c>
      <c r="C2180" t="s">
        <v>36</v>
      </c>
      <c r="D2180" t="s">
        <v>33</v>
      </c>
      <c r="E2180" t="s">
        <v>97</v>
      </c>
      <c r="F2180">
        <v>9.0301717563073911</v>
      </c>
      <c r="G2180">
        <v>74</v>
      </c>
      <c r="H2180">
        <v>819475</v>
      </c>
    </row>
    <row r="2181" spans="1:8" hidden="1" x14ac:dyDescent="0.35">
      <c r="A2181" t="s">
        <v>103</v>
      </c>
      <c r="B2181" t="s">
        <v>24</v>
      </c>
      <c r="C2181" t="s">
        <v>36</v>
      </c>
      <c r="D2181" t="s">
        <v>33</v>
      </c>
      <c r="E2181" t="s">
        <v>98</v>
      </c>
      <c r="F2181">
        <v>7.8766705505696653</v>
      </c>
      <c r="G2181">
        <v>82</v>
      </c>
      <c r="H2181">
        <v>1041049</v>
      </c>
    </row>
    <row r="2182" spans="1:8" hidden="1" x14ac:dyDescent="0.35">
      <c r="A2182" t="s">
        <v>103</v>
      </c>
      <c r="B2182" t="s">
        <v>24</v>
      </c>
      <c r="C2182" t="s">
        <v>36</v>
      </c>
      <c r="D2182" t="s">
        <v>34</v>
      </c>
      <c r="E2182" t="s">
        <v>95</v>
      </c>
      <c r="H2182">
        <v>485125</v>
      </c>
    </row>
    <row r="2183" spans="1:8" hidden="1" x14ac:dyDescent="0.35">
      <c r="A2183" t="s">
        <v>103</v>
      </c>
      <c r="B2183" t="s">
        <v>24</v>
      </c>
      <c r="C2183" t="s">
        <v>36</v>
      </c>
      <c r="D2183" t="s">
        <v>34</v>
      </c>
      <c r="E2183" t="s">
        <v>96</v>
      </c>
      <c r="H2183">
        <v>653245</v>
      </c>
    </row>
    <row r="2184" spans="1:8" hidden="1" x14ac:dyDescent="0.35">
      <c r="A2184" t="s">
        <v>103</v>
      </c>
      <c r="B2184" t="s">
        <v>24</v>
      </c>
      <c r="C2184" t="s">
        <v>36</v>
      </c>
      <c r="D2184" t="s">
        <v>34</v>
      </c>
      <c r="E2184" t="s">
        <v>97</v>
      </c>
      <c r="H2184">
        <v>819475</v>
      </c>
    </row>
    <row r="2185" spans="1:8" hidden="1" x14ac:dyDescent="0.35">
      <c r="A2185" t="s">
        <v>103</v>
      </c>
      <c r="B2185" t="s">
        <v>24</v>
      </c>
      <c r="C2185" t="s">
        <v>36</v>
      </c>
      <c r="D2185" t="s">
        <v>34</v>
      </c>
      <c r="E2185" t="s">
        <v>98</v>
      </c>
      <c r="H2185">
        <v>1041049</v>
      </c>
    </row>
    <row r="2186" spans="1:8" hidden="1" x14ac:dyDescent="0.35">
      <c r="A2186" t="s">
        <v>103</v>
      </c>
      <c r="B2186" t="s">
        <v>24</v>
      </c>
      <c r="C2186" t="s">
        <v>35</v>
      </c>
      <c r="D2186" t="s">
        <v>32</v>
      </c>
      <c r="E2186" t="s">
        <v>95</v>
      </c>
      <c r="F2186">
        <v>72.764751352744142</v>
      </c>
      <c r="G2186">
        <v>353</v>
      </c>
      <c r="H2186">
        <v>485125</v>
      </c>
    </row>
    <row r="2187" spans="1:8" hidden="1" x14ac:dyDescent="0.35">
      <c r="A2187" t="s">
        <v>103</v>
      </c>
      <c r="B2187" t="s">
        <v>24</v>
      </c>
      <c r="C2187" t="s">
        <v>35</v>
      </c>
      <c r="D2187" t="s">
        <v>32</v>
      </c>
      <c r="E2187" t="s">
        <v>96</v>
      </c>
      <c r="F2187">
        <v>68.427619040329432</v>
      </c>
      <c r="G2187">
        <v>447</v>
      </c>
      <c r="H2187">
        <v>653245</v>
      </c>
    </row>
    <row r="2188" spans="1:8" hidden="1" x14ac:dyDescent="0.35">
      <c r="A2188" t="s">
        <v>103</v>
      </c>
      <c r="B2188" t="s">
        <v>24</v>
      </c>
      <c r="C2188" t="s">
        <v>35</v>
      </c>
      <c r="D2188" t="s">
        <v>32</v>
      </c>
      <c r="E2188" t="s">
        <v>97</v>
      </c>
      <c r="F2188">
        <v>50.764208792214532</v>
      </c>
      <c r="G2188">
        <v>416</v>
      </c>
      <c r="H2188">
        <v>819475</v>
      </c>
    </row>
    <row r="2189" spans="1:8" hidden="1" x14ac:dyDescent="0.35">
      <c r="A2189" t="s">
        <v>103</v>
      </c>
      <c r="B2189" t="s">
        <v>24</v>
      </c>
      <c r="C2189" t="s">
        <v>35</v>
      </c>
      <c r="D2189" t="s">
        <v>32</v>
      </c>
      <c r="E2189" t="s">
        <v>98</v>
      </c>
      <c r="F2189">
        <v>43.225631070199377</v>
      </c>
      <c r="G2189">
        <v>450</v>
      </c>
      <c r="H2189">
        <v>1041049</v>
      </c>
    </row>
    <row r="2190" spans="1:8" hidden="1" x14ac:dyDescent="0.35">
      <c r="A2190" t="s">
        <v>103</v>
      </c>
      <c r="B2190" t="s">
        <v>24</v>
      </c>
      <c r="C2190" t="s">
        <v>35</v>
      </c>
      <c r="D2190" t="s">
        <v>33</v>
      </c>
      <c r="E2190" t="s">
        <v>95</v>
      </c>
      <c r="F2190">
        <v>70.291162071631021</v>
      </c>
      <c r="G2190">
        <v>341</v>
      </c>
      <c r="H2190">
        <v>485125</v>
      </c>
    </row>
    <row r="2191" spans="1:8" hidden="1" x14ac:dyDescent="0.35">
      <c r="A2191" t="s">
        <v>103</v>
      </c>
      <c r="B2191" t="s">
        <v>24</v>
      </c>
      <c r="C2191" t="s">
        <v>35</v>
      </c>
      <c r="D2191" t="s">
        <v>33</v>
      </c>
      <c r="E2191" t="s">
        <v>96</v>
      </c>
      <c r="F2191">
        <v>66.743717900634522</v>
      </c>
      <c r="G2191">
        <v>436</v>
      </c>
      <c r="H2191">
        <v>653245</v>
      </c>
    </row>
    <row r="2192" spans="1:8" hidden="1" x14ac:dyDescent="0.35">
      <c r="A2192" t="s">
        <v>103</v>
      </c>
      <c r="B2192" t="s">
        <v>24</v>
      </c>
      <c r="C2192" t="s">
        <v>35</v>
      </c>
      <c r="D2192" t="s">
        <v>33</v>
      </c>
      <c r="E2192" t="s">
        <v>97</v>
      </c>
      <c r="F2192">
        <v>48.079563134933949</v>
      </c>
      <c r="G2192">
        <v>394</v>
      </c>
      <c r="H2192">
        <v>819475</v>
      </c>
    </row>
    <row r="2193" spans="1:8" hidden="1" x14ac:dyDescent="0.35">
      <c r="A2193" t="s">
        <v>103</v>
      </c>
      <c r="B2193" t="s">
        <v>24</v>
      </c>
      <c r="C2193" t="s">
        <v>35</v>
      </c>
      <c r="D2193" t="s">
        <v>33</v>
      </c>
      <c r="E2193" t="s">
        <v>98</v>
      </c>
      <c r="F2193">
        <v>39.575466668715883</v>
      </c>
      <c r="G2193">
        <v>412</v>
      </c>
      <c r="H2193">
        <v>1041049</v>
      </c>
    </row>
    <row r="2194" spans="1:8" hidden="1" x14ac:dyDescent="0.35">
      <c r="A2194" t="s">
        <v>103</v>
      </c>
      <c r="B2194" t="s">
        <v>24</v>
      </c>
      <c r="C2194" t="s">
        <v>35</v>
      </c>
      <c r="D2194" t="s">
        <v>34</v>
      </c>
      <c r="E2194" t="s">
        <v>95</v>
      </c>
      <c r="F2194">
        <v>2.473589281113115</v>
      </c>
      <c r="G2194">
        <v>12</v>
      </c>
      <c r="H2194">
        <v>485125</v>
      </c>
    </row>
    <row r="2195" spans="1:8" hidden="1" x14ac:dyDescent="0.35">
      <c r="A2195" t="s">
        <v>103</v>
      </c>
      <c r="B2195" t="s">
        <v>24</v>
      </c>
      <c r="C2195" t="s">
        <v>35</v>
      </c>
      <c r="D2195" t="s">
        <v>34</v>
      </c>
      <c r="E2195" t="s">
        <v>96</v>
      </c>
      <c r="F2195">
        <v>1.683901139694908</v>
      </c>
      <c r="G2195">
        <v>11</v>
      </c>
      <c r="H2195">
        <v>653245</v>
      </c>
    </row>
    <row r="2196" spans="1:8" hidden="1" x14ac:dyDescent="0.35">
      <c r="A2196" t="s">
        <v>103</v>
      </c>
      <c r="B2196" t="s">
        <v>24</v>
      </c>
      <c r="C2196" t="s">
        <v>35</v>
      </c>
      <c r="D2196" t="s">
        <v>34</v>
      </c>
      <c r="E2196" t="s">
        <v>97</v>
      </c>
      <c r="F2196">
        <v>2.6846456572805759</v>
      </c>
      <c r="G2196">
        <v>22</v>
      </c>
      <c r="H2196">
        <v>819475</v>
      </c>
    </row>
    <row r="2197" spans="1:8" hidden="1" x14ac:dyDescent="0.35">
      <c r="A2197" t="s">
        <v>103</v>
      </c>
      <c r="B2197" t="s">
        <v>24</v>
      </c>
      <c r="C2197" t="s">
        <v>35</v>
      </c>
      <c r="D2197" t="s">
        <v>34</v>
      </c>
      <c r="E2197" t="s">
        <v>98</v>
      </c>
      <c r="F2197">
        <v>3.650164401483504</v>
      </c>
      <c r="G2197">
        <v>38</v>
      </c>
      <c r="H2197">
        <v>1041049</v>
      </c>
    </row>
    <row r="2198" spans="1:8" hidden="1" x14ac:dyDescent="0.35">
      <c r="A2198" t="s">
        <v>103</v>
      </c>
      <c r="B2198" t="s">
        <v>24</v>
      </c>
      <c r="C2198" t="s">
        <v>99</v>
      </c>
      <c r="D2198" t="s">
        <v>32</v>
      </c>
      <c r="E2198" t="s">
        <v>95</v>
      </c>
      <c r="F2198">
        <v>25.148157691316669</v>
      </c>
      <c r="G2198">
        <v>122</v>
      </c>
      <c r="H2198">
        <v>485125</v>
      </c>
    </row>
    <row r="2199" spans="1:8" hidden="1" x14ac:dyDescent="0.35">
      <c r="A2199" t="s">
        <v>103</v>
      </c>
      <c r="B2199" t="s">
        <v>24</v>
      </c>
      <c r="C2199" t="s">
        <v>99</v>
      </c>
      <c r="D2199" t="s">
        <v>32</v>
      </c>
      <c r="E2199" t="s">
        <v>96</v>
      </c>
      <c r="F2199">
        <v>16.07360178799685</v>
      </c>
      <c r="G2199">
        <v>105</v>
      </c>
      <c r="H2199">
        <v>653245</v>
      </c>
    </row>
    <row r="2200" spans="1:8" hidden="1" x14ac:dyDescent="0.35">
      <c r="A2200" t="s">
        <v>103</v>
      </c>
      <c r="B2200" t="s">
        <v>24</v>
      </c>
      <c r="C2200" t="s">
        <v>99</v>
      </c>
      <c r="D2200" t="s">
        <v>32</v>
      </c>
      <c r="E2200" t="s">
        <v>97</v>
      </c>
      <c r="F2200">
        <v>17.694255468440161</v>
      </c>
      <c r="G2200">
        <v>145</v>
      </c>
      <c r="H2200">
        <v>819475</v>
      </c>
    </row>
    <row r="2201" spans="1:8" hidden="1" x14ac:dyDescent="0.35">
      <c r="A2201" t="s">
        <v>103</v>
      </c>
      <c r="B2201" t="s">
        <v>24</v>
      </c>
      <c r="C2201" t="s">
        <v>99</v>
      </c>
      <c r="D2201" t="s">
        <v>32</v>
      </c>
      <c r="E2201" t="s">
        <v>98</v>
      </c>
      <c r="F2201">
        <v>13.544031068662481</v>
      </c>
      <c r="G2201">
        <v>141</v>
      </c>
      <c r="H2201">
        <v>1041049</v>
      </c>
    </row>
    <row r="2202" spans="1:8" hidden="1" x14ac:dyDescent="0.35">
      <c r="A2202" t="s">
        <v>103</v>
      </c>
      <c r="B2202" t="s">
        <v>24</v>
      </c>
      <c r="C2202" t="s">
        <v>99</v>
      </c>
      <c r="D2202" t="s">
        <v>33</v>
      </c>
      <c r="E2202" t="s">
        <v>95</v>
      </c>
      <c r="F2202">
        <v>23.499098170574591</v>
      </c>
      <c r="G2202">
        <v>114</v>
      </c>
      <c r="H2202">
        <v>485125</v>
      </c>
    </row>
    <row r="2203" spans="1:8" hidden="1" x14ac:dyDescent="0.35">
      <c r="A2203" t="s">
        <v>103</v>
      </c>
      <c r="B2203" t="s">
        <v>24</v>
      </c>
      <c r="C2203" t="s">
        <v>99</v>
      </c>
      <c r="D2203" t="s">
        <v>33</v>
      </c>
      <c r="E2203" t="s">
        <v>96</v>
      </c>
      <c r="F2203">
        <v>15.15511025725417</v>
      </c>
      <c r="G2203">
        <v>99</v>
      </c>
      <c r="H2203">
        <v>653245</v>
      </c>
    </row>
    <row r="2204" spans="1:8" hidden="1" x14ac:dyDescent="0.35">
      <c r="A2204" t="s">
        <v>103</v>
      </c>
      <c r="B2204" t="s">
        <v>24</v>
      </c>
      <c r="C2204" t="s">
        <v>99</v>
      </c>
      <c r="D2204" t="s">
        <v>33</v>
      </c>
      <c r="E2204" t="s">
        <v>97</v>
      </c>
      <c r="F2204">
        <v>15.74178589950883</v>
      </c>
      <c r="G2204">
        <v>129</v>
      </c>
      <c r="H2204">
        <v>819475</v>
      </c>
    </row>
    <row r="2205" spans="1:8" hidden="1" x14ac:dyDescent="0.35">
      <c r="A2205" t="s">
        <v>103</v>
      </c>
      <c r="B2205" t="s">
        <v>24</v>
      </c>
      <c r="C2205" t="s">
        <v>99</v>
      </c>
      <c r="D2205" t="s">
        <v>33</v>
      </c>
      <c r="E2205" t="s">
        <v>98</v>
      </c>
      <c r="F2205">
        <v>11.622891909986951</v>
      </c>
      <c r="G2205">
        <v>121</v>
      </c>
      <c r="H2205">
        <v>1041049</v>
      </c>
    </row>
    <row r="2206" spans="1:8" hidden="1" x14ac:dyDescent="0.35">
      <c r="A2206" t="s">
        <v>103</v>
      </c>
      <c r="B2206" t="s">
        <v>24</v>
      </c>
      <c r="C2206" t="s">
        <v>99</v>
      </c>
      <c r="D2206" t="s">
        <v>34</v>
      </c>
      <c r="E2206" t="s">
        <v>95</v>
      </c>
      <c r="H2206">
        <v>485125</v>
      </c>
    </row>
    <row r="2207" spans="1:8" hidden="1" x14ac:dyDescent="0.35">
      <c r="A2207" t="s">
        <v>103</v>
      </c>
      <c r="B2207" t="s">
        <v>24</v>
      </c>
      <c r="C2207" t="s">
        <v>99</v>
      </c>
      <c r="D2207" t="s">
        <v>34</v>
      </c>
      <c r="E2207" t="s">
        <v>96</v>
      </c>
      <c r="H2207">
        <v>653245</v>
      </c>
    </row>
    <row r="2208" spans="1:8" hidden="1" x14ac:dyDescent="0.35">
      <c r="A2208" t="s">
        <v>103</v>
      </c>
      <c r="B2208" t="s">
        <v>24</v>
      </c>
      <c r="C2208" t="s">
        <v>99</v>
      </c>
      <c r="D2208" t="s">
        <v>34</v>
      </c>
      <c r="E2208" t="s">
        <v>97</v>
      </c>
      <c r="F2208">
        <v>1.9524695689313281</v>
      </c>
      <c r="G2208">
        <v>16</v>
      </c>
      <c r="H2208">
        <v>819475</v>
      </c>
    </row>
    <row r="2209" spans="1:8" hidden="1" x14ac:dyDescent="0.35">
      <c r="A2209" t="s">
        <v>103</v>
      </c>
      <c r="B2209" t="s">
        <v>24</v>
      </c>
      <c r="C2209" t="s">
        <v>99</v>
      </c>
      <c r="D2209" t="s">
        <v>34</v>
      </c>
      <c r="E2209" t="s">
        <v>98</v>
      </c>
      <c r="F2209">
        <v>1.921139158675528</v>
      </c>
      <c r="G2209">
        <v>20</v>
      </c>
      <c r="H2209">
        <v>1041049</v>
      </c>
    </row>
    <row r="2210" spans="1:8" hidden="1" x14ac:dyDescent="0.35">
      <c r="A2210" t="s">
        <v>103</v>
      </c>
      <c r="B2210" t="s">
        <v>25</v>
      </c>
      <c r="C2210" t="s">
        <v>32</v>
      </c>
      <c r="D2210" t="s">
        <v>32</v>
      </c>
      <c r="E2210" t="s">
        <v>95</v>
      </c>
      <c r="F2210">
        <v>131.73395544258551</v>
      </c>
      <c r="G2210">
        <v>454</v>
      </c>
      <c r="H2210">
        <v>344634</v>
      </c>
    </row>
    <row r="2211" spans="1:8" hidden="1" x14ac:dyDescent="0.35">
      <c r="A2211" t="s">
        <v>103</v>
      </c>
      <c r="B2211" t="s">
        <v>25</v>
      </c>
      <c r="C2211" t="s">
        <v>32</v>
      </c>
      <c r="D2211" t="s">
        <v>32</v>
      </c>
      <c r="E2211" t="s">
        <v>96</v>
      </c>
      <c r="F2211">
        <v>106.5601591298376</v>
      </c>
      <c r="G2211">
        <v>540</v>
      </c>
      <c r="H2211">
        <v>506756</v>
      </c>
    </row>
    <row r="2212" spans="1:8" hidden="1" x14ac:dyDescent="0.35">
      <c r="A2212" t="s">
        <v>103</v>
      </c>
      <c r="B2212" t="s">
        <v>25</v>
      </c>
      <c r="C2212" t="s">
        <v>32</v>
      </c>
      <c r="D2212" t="s">
        <v>32</v>
      </c>
      <c r="E2212" t="s">
        <v>97</v>
      </c>
      <c r="F2212">
        <v>85.384943788245351</v>
      </c>
      <c r="G2212">
        <v>642</v>
      </c>
      <c r="H2212">
        <v>751889</v>
      </c>
    </row>
    <row r="2213" spans="1:8" hidden="1" x14ac:dyDescent="0.35">
      <c r="A2213" t="s">
        <v>103</v>
      </c>
      <c r="B2213" t="s">
        <v>25</v>
      </c>
      <c r="C2213" t="s">
        <v>32</v>
      </c>
      <c r="D2213" t="s">
        <v>32</v>
      </c>
      <c r="E2213" t="s">
        <v>98</v>
      </c>
      <c r="F2213">
        <v>62.581793483762787</v>
      </c>
      <c r="G2213">
        <v>680</v>
      </c>
      <c r="H2213">
        <v>1086578</v>
      </c>
    </row>
    <row r="2214" spans="1:8" hidden="1" x14ac:dyDescent="0.35">
      <c r="A2214" t="s">
        <v>103</v>
      </c>
      <c r="B2214" t="s">
        <v>25</v>
      </c>
      <c r="C2214" t="s">
        <v>32</v>
      </c>
      <c r="D2214" t="s">
        <v>33</v>
      </c>
      <c r="E2214" t="s">
        <v>95</v>
      </c>
      <c r="F2214">
        <v>127.9618377757273</v>
      </c>
      <c r="G2214">
        <v>441</v>
      </c>
      <c r="H2214">
        <v>344634</v>
      </c>
    </row>
    <row r="2215" spans="1:8" hidden="1" x14ac:dyDescent="0.35">
      <c r="A2215" t="s">
        <v>103</v>
      </c>
      <c r="B2215" t="s">
        <v>25</v>
      </c>
      <c r="C2215" t="s">
        <v>32</v>
      </c>
      <c r="D2215" t="s">
        <v>33</v>
      </c>
      <c r="E2215" t="s">
        <v>96</v>
      </c>
      <c r="F2215">
        <v>102.81082019749149</v>
      </c>
      <c r="G2215">
        <v>521</v>
      </c>
      <c r="H2215">
        <v>506756</v>
      </c>
    </row>
    <row r="2216" spans="1:8" hidden="1" x14ac:dyDescent="0.35">
      <c r="A2216" t="s">
        <v>103</v>
      </c>
      <c r="B2216" t="s">
        <v>25</v>
      </c>
      <c r="C2216" t="s">
        <v>32</v>
      </c>
      <c r="D2216" t="s">
        <v>33</v>
      </c>
      <c r="E2216" t="s">
        <v>97</v>
      </c>
      <c r="F2216">
        <v>80.730001369883055</v>
      </c>
      <c r="G2216">
        <v>607</v>
      </c>
      <c r="H2216">
        <v>751889</v>
      </c>
    </row>
    <row r="2217" spans="1:8" hidden="1" x14ac:dyDescent="0.35">
      <c r="A2217" t="s">
        <v>103</v>
      </c>
      <c r="B2217" t="s">
        <v>25</v>
      </c>
      <c r="C2217" t="s">
        <v>32</v>
      </c>
      <c r="D2217" t="s">
        <v>33</v>
      </c>
      <c r="E2217" t="s">
        <v>98</v>
      </c>
      <c r="F2217">
        <v>59.820832006537962</v>
      </c>
      <c r="G2217">
        <v>650</v>
      </c>
      <c r="H2217">
        <v>1086578</v>
      </c>
    </row>
    <row r="2218" spans="1:8" hidden="1" x14ac:dyDescent="0.35">
      <c r="A2218" t="s">
        <v>103</v>
      </c>
      <c r="B2218" t="s">
        <v>25</v>
      </c>
      <c r="C2218" t="s">
        <v>32</v>
      </c>
      <c r="D2218" t="s">
        <v>34</v>
      </c>
      <c r="E2218" t="s">
        <v>95</v>
      </c>
      <c r="F2218">
        <v>3.7721176668581742</v>
      </c>
      <c r="G2218">
        <v>13</v>
      </c>
      <c r="H2218">
        <v>344634</v>
      </c>
    </row>
    <row r="2219" spans="1:8" hidden="1" x14ac:dyDescent="0.35">
      <c r="A2219" t="s">
        <v>103</v>
      </c>
      <c r="B2219" t="s">
        <v>25</v>
      </c>
      <c r="C2219" t="s">
        <v>32</v>
      </c>
      <c r="D2219" t="s">
        <v>34</v>
      </c>
      <c r="E2219" t="s">
        <v>96</v>
      </c>
      <c r="F2219">
        <v>3.7493389323461388</v>
      </c>
      <c r="G2219">
        <v>19</v>
      </c>
      <c r="H2219">
        <v>506756</v>
      </c>
    </row>
    <row r="2220" spans="1:8" hidden="1" x14ac:dyDescent="0.35">
      <c r="A2220" t="s">
        <v>103</v>
      </c>
      <c r="B2220" t="s">
        <v>25</v>
      </c>
      <c r="C2220" t="s">
        <v>32</v>
      </c>
      <c r="D2220" t="s">
        <v>34</v>
      </c>
      <c r="E2220" t="s">
        <v>97</v>
      </c>
      <c r="F2220">
        <v>4.6549424183622854</v>
      </c>
      <c r="G2220">
        <v>35</v>
      </c>
      <c r="H2220">
        <v>751889</v>
      </c>
    </row>
    <row r="2221" spans="1:8" hidden="1" x14ac:dyDescent="0.35">
      <c r="A2221" t="s">
        <v>103</v>
      </c>
      <c r="B2221" t="s">
        <v>25</v>
      </c>
      <c r="C2221" t="s">
        <v>32</v>
      </c>
      <c r="D2221" t="s">
        <v>34</v>
      </c>
      <c r="E2221" t="s">
        <v>98</v>
      </c>
      <c r="F2221">
        <v>2.760961477224829</v>
      </c>
      <c r="G2221">
        <v>30</v>
      </c>
      <c r="H2221">
        <v>1086578</v>
      </c>
    </row>
    <row r="2222" spans="1:8" hidden="1" x14ac:dyDescent="0.35">
      <c r="A2222" t="s">
        <v>103</v>
      </c>
      <c r="B2222" t="s">
        <v>25</v>
      </c>
      <c r="C2222" t="s">
        <v>36</v>
      </c>
      <c r="D2222" t="s">
        <v>32</v>
      </c>
      <c r="E2222" t="s">
        <v>95</v>
      </c>
      <c r="F2222">
        <v>10.73602720567327</v>
      </c>
      <c r="G2222">
        <v>37</v>
      </c>
      <c r="H2222">
        <v>344634</v>
      </c>
    </row>
    <row r="2223" spans="1:8" hidden="1" x14ac:dyDescent="0.35">
      <c r="A2223" t="s">
        <v>103</v>
      </c>
      <c r="B2223" t="s">
        <v>25</v>
      </c>
      <c r="C2223" t="s">
        <v>36</v>
      </c>
      <c r="D2223" t="s">
        <v>32</v>
      </c>
      <c r="E2223" t="s">
        <v>96</v>
      </c>
      <c r="F2223">
        <v>9.0773468888380204</v>
      </c>
      <c r="G2223">
        <v>46</v>
      </c>
      <c r="H2223">
        <v>506756</v>
      </c>
    </row>
    <row r="2224" spans="1:8" hidden="1" x14ac:dyDescent="0.35">
      <c r="A2224" t="s">
        <v>103</v>
      </c>
      <c r="B2224" t="s">
        <v>25</v>
      </c>
      <c r="C2224" t="s">
        <v>36</v>
      </c>
      <c r="D2224" t="s">
        <v>32</v>
      </c>
      <c r="E2224" t="s">
        <v>97</v>
      </c>
      <c r="F2224">
        <v>11.17186180406949</v>
      </c>
      <c r="G2224">
        <v>84</v>
      </c>
      <c r="H2224">
        <v>751889</v>
      </c>
    </row>
    <row r="2225" spans="1:8" hidden="1" x14ac:dyDescent="0.35">
      <c r="A2225" t="s">
        <v>103</v>
      </c>
      <c r="B2225" t="s">
        <v>25</v>
      </c>
      <c r="C2225" t="s">
        <v>36</v>
      </c>
      <c r="D2225" t="s">
        <v>32</v>
      </c>
      <c r="E2225" t="s">
        <v>98</v>
      </c>
      <c r="F2225">
        <v>6.8103716438212452</v>
      </c>
      <c r="G2225">
        <v>74</v>
      </c>
      <c r="H2225">
        <v>1086578</v>
      </c>
    </row>
    <row r="2226" spans="1:8" hidden="1" x14ac:dyDescent="0.35">
      <c r="A2226" t="s">
        <v>103</v>
      </c>
      <c r="B2226" t="s">
        <v>25</v>
      </c>
      <c r="C2226" t="s">
        <v>36</v>
      </c>
      <c r="D2226" t="s">
        <v>33</v>
      </c>
      <c r="E2226" t="s">
        <v>95</v>
      </c>
      <c r="F2226">
        <v>9.8655385133213791</v>
      </c>
      <c r="G2226">
        <v>34</v>
      </c>
      <c r="H2226">
        <v>344634</v>
      </c>
    </row>
    <row r="2227" spans="1:8" hidden="1" x14ac:dyDescent="0.35">
      <c r="A2227" t="s">
        <v>103</v>
      </c>
      <c r="B2227" t="s">
        <v>25</v>
      </c>
      <c r="C2227" t="s">
        <v>36</v>
      </c>
      <c r="D2227" t="s">
        <v>33</v>
      </c>
      <c r="E2227" t="s">
        <v>96</v>
      </c>
      <c r="F2227">
        <v>8.880013260819803</v>
      </c>
      <c r="G2227">
        <v>45</v>
      </c>
      <c r="H2227">
        <v>506756</v>
      </c>
    </row>
    <row r="2228" spans="1:8" hidden="1" x14ac:dyDescent="0.35">
      <c r="A2228" t="s">
        <v>103</v>
      </c>
      <c r="B2228" t="s">
        <v>25</v>
      </c>
      <c r="C2228" t="s">
        <v>36</v>
      </c>
      <c r="D2228" t="s">
        <v>33</v>
      </c>
      <c r="E2228" t="s">
        <v>97</v>
      </c>
      <c r="F2228">
        <v>11.17186180406949</v>
      </c>
      <c r="G2228">
        <v>84</v>
      </c>
      <c r="H2228">
        <v>751889</v>
      </c>
    </row>
    <row r="2229" spans="1:8" hidden="1" x14ac:dyDescent="0.35">
      <c r="A2229" t="s">
        <v>103</v>
      </c>
      <c r="B2229" t="s">
        <v>25</v>
      </c>
      <c r="C2229" t="s">
        <v>36</v>
      </c>
      <c r="D2229" t="s">
        <v>33</v>
      </c>
      <c r="E2229" t="s">
        <v>98</v>
      </c>
      <c r="F2229">
        <v>6.4422434468579333</v>
      </c>
      <c r="G2229">
        <v>70</v>
      </c>
      <c r="H2229">
        <v>1086578</v>
      </c>
    </row>
    <row r="2230" spans="1:8" hidden="1" x14ac:dyDescent="0.35">
      <c r="A2230" t="s">
        <v>103</v>
      </c>
      <c r="B2230" t="s">
        <v>25</v>
      </c>
      <c r="C2230" t="s">
        <v>36</v>
      </c>
      <c r="D2230" t="s">
        <v>34</v>
      </c>
      <c r="E2230" t="s">
        <v>95</v>
      </c>
      <c r="H2230">
        <v>344634</v>
      </c>
    </row>
    <row r="2231" spans="1:8" hidden="1" x14ac:dyDescent="0.35">
      <c r="A2231" t="s">
        <v>103</v>
      </c>
      <c r="B2231" t="s">
        <v>25</v>
      </c>
      <c r="C2231" t="s">
        <v>36</v>
      </c>
      <c r="D2231" t="s">
        <v>34</v>
      </c>
      <c r="E2231" t="s">
        <v>96</v>
      </c>
      <c r="H2231">
        <v>506756</v>
      </c>
    </row>
    <row r="2232" spans="1:8" hidden="1" x14ac:dyDescent="0.35">
      <c r="A2232" t="s">
        <v>103</v>
      </c>
      <c r="B2232" t="s">
        <v>25</v>
      </c>
      <c r="C2232" t="s">
        <v>36</v>
      </c>
      <c r="D2232" t="s">
        <v>34</v>
      </c>
      <c r="E2232" t="s">
        <v>97</v>
      </c>
      <c r="H2232">
        <v>751889</v>
      </c>
    </row>
    <row r="2233" spans="1:8" hidden="1" x14ac:dyDescent="0.35">
      <c r="A2233" t="s">
        <v>103</v>
      </c>
      <c r="B2233" t="s">
        <v>25</v>
      </c>
      <c r="C2233" t="s">
        <v>36</v>
      </c>
      <c r="D2233" t="s">
        <v>34</v>
      </c>
      <c r="E2233" t="s">
        <v>98</v>
      </c>
      <c r="H2233">
        <v>1086578</v>
      </c>
    </row>
    <row r="2234" spans="1:8" hidden="1" x14ac:dyDescent="0.35">
      <c r="A2234" t="s">
        <v>103</v>
      </c>
      <c r="B2234" t="s">
        <v>25</v>
      </c>
      <c r="C2234" t="s">
        <v>35</v>
      </c>
      <c r="D2234" t="s">
        <v>32</v>
      </c>
      <c r="E2234" t="s">
        <v>95</v>
      </c>
      <c r="F2234">
        <v>88.209520824991145</v>
      </c>
      <c r="G2234">
        <v>304</v>
      </c>
      <c r="H2234">
        <v>344634</v>
      </c>
    </row>
    <row r="2235" spans="1:8" hidden="1" x14ac:dyDescent="0.35">
      <c r="A2235" t="s">
        <v>103</v>
      </c>
      <c r="B2235" t="s">
        <v>25</v>
      </c>
      <c r="C2235" t="s">
        <v>35</v>
      </c>
      <c r="D2235" t="s">
        <v>32</v>
      </c>
      <c r="E2235" t="s">
        <v>96</v>
      </c>
      <c r="F2235">
        <v>71.829440598631294</v>
      </c>
      <c r="G2235">
        <v>364</v>
      </c>
      <c r="H2235">
        <v>506756</v>
      </c>
    </row>
    <row r="2236" spans="1:8" hidden="1" x14ac:dyDescent="0.35">
      <c r="A2236" t="s">
        <v>103</v>
      </c>
      <c r="B2236" t="s">
        <v>25</v>
      </c>
      <c r="C2236" t="s">
        <v>35</v>
      </c>
      <c r="D2236" t="s">
        <v>32</v>
      </c>
      <c r="E2236" t="s">
        <v>97</v>
      </c>
      <c r="F2236">
        <v>54.529325472243897</v>
      </c>
      <c r="G2236">
        <v>410</v>
      </c>
      <c r="H2236">
        <v>751889</v>
      </c>
    </row>
    <row r="2237" spans="1:8" hidden="1" x14ac:dyDescent="0.35">
      <c r="A2237" t="s">
        <v>103</v>
      </c>
      <c r="B2237" t="s">
        <v>25</v>
      </c>
      <c r="C2237" t="s">
        <v>35</v>
      </c>
      <c r="D2237" t="s">
        <v>32</v>
      </c>
      <c r="E2237" t="s">
        <v>98</v>
      </c>
      <c r="F2237">
        <v>41.874582404576572</v>
      </c>
      <c r="G2237">
        <v>455</v>
      </c>
      <c r="H2237">
        <v>1086578</v>
      </c>
    </row>
    <row r="2238" spans="1:8" hidden="1" x14ac:dyDescent="0.35">
      <c r="A2238" t="s">
        <v>103</v>
      </c>
      <c r="B2238" t="s">
        <v>25</v>
      </c>
      <c r="C2238" t="s">
        <v>35</v>
      </c>
      <c r="D2238" t="s">
        <v>33</v>
      </c>
      <c r="E2238" t="s">
        <v>95</v>
      </c>
      <c r="F2238">
        <v>86.178380542836749</v>
      </c>
      <c r="G2238">
        <v>297</v>
      </c>
      <c r="H2238">
        <v>344634</v>
      </c>
    </row>
    <row r="2239" spans="1:8" hidden="1" x14ac:dyDescent="0.35">
      <c r="A2239" t="s">
        <v>103</v>
      </c>
      <c r="B2239" t="s">
        <v>25</v>
      </c>
      <c r="C2239" t="s">
        <v>35</v>
      </c>
      <c r="D2239" t="s">
        <v>33</v>
      </c>
      <c r="E2239" t="s">
        <v>96</v>
      </c>
      <c r="F2239">
        <v>69.066769806376243</v>
      </c>
      <c r="G2239">
        <v>350</v>
      </c>
      <c r="H2239">
        <v>506756</v>
      </c>
    </row>
    <row r="2240" spans="1:8" hidden="1" x14ac:dyDescent="0.35">
      <c r="A2240" t="s">
        <v>103</v>
      </c>
      <c r="B2240" t="s">
        <v>25</v>
      </c>
      <c r="C2240" t="s">
        <v>35</v>
      </c>
      <c r="D2240" t="s">
        <v>33</v>
      </c>
      <c r="E2240" t="s">
        <v>97</v>
      </c>
      <c r="F2240">
        <v>51.33736495679549</v>
      </c>
      <c r="G2240">
        <v>386</v>
      </c>
      <c r="H2240">
        <v>751889</v>
      </c>
    </row>
    <row r="2241" spans="1:8" hidden="1" x14ac:dyDescent="0.35">
      <c r="A2241" t="s">
        <v>103</v>
      </c>
      <c r="B2241" t="s">
        <v>25</v>
      </c>
      <c r="C2241" t="s">
        <v>35</v>
      </c>
      <c r="D2241" t="s">
        <v>33</v>
      </c>
      <c r="E2241" t="s">
        <v>98</v>
      </c>
      <c r="F2241">
        <v>40.402069616723331</v>
      </c>
      <c r="G2241">
        <v>439</v>
      </c>
      <c r="H2241">
        <v>1086578</v>
      </c>
    </row>
    <row r="2242" spans="1:8" hidden="1" x14ac:dyDescent="0.35">
      <c r="A2242" t="s">
        <v>103</v>
      </c>
      <c r="B2242" t="s">
        <v>25</v>
      </c>
      <c r="C2242" t="s">
        <v>35</v>
      </c>
      <c r="D2242" t="s">
        <v>34</v>
      </c>
      <c r="E2242" t="s">
        <v>95</v>
      </c>
      <c r="H2242">
        <v>344634</v>
      </c>
    </row>
    <row r="2243" spans="1:8" hidden="1" x14ac:dyDescent="0.35">
      <c r="A2243" t="s">
        <v>103</v>
      </c>
      <c r="B2243" t="s">
        <v>25</v>
      </c>
      <c r="C2243" t="s">
        <v>35</v>
      </c>
      <c r="D2243" t="s">
        <v>34</v>
      </c>
      <c r="E2243" t="s">
        <v>96</v>
      </c>
      <c r="F2243">
        <v>2.76267079225505</v>
      </c>
      <c r="G2243">
        <v>14</v>
      </c>
      <c r="H2243">
        <v>506756</v>
      </c>
    </row>
    <row r="2244" spans="1:8" hidden="1" x14ac:dyDescent="0.35">
      <c r="A2244" t="s">
        <v>103</v>
      </c>
      <c r="B2244" t="s">
        <v>25</v>
      </c>
      <c r="C2244" t="s">
        <v>35</v>
      </c>
      <c r="D2244" t="s">
        <v>34</v>
      </c>
      <c r="E2244" t="s">
        <v>97</v>
      </c>
      <c r="F2244">
        <v>3.1919605154484239</v>
      </c>
      <c r="G2244">
        <v>24</v>
      </c>
      <c r="H2244">
        <v>751889</v>
      </c>
    </row>
    <row r="2245" spans="1:8" hidden="1" x14ac:dyDescent="0.35">
      <c r="A2245" t="s">
        <v>103</v>
      </c>
      <c r="B2245" t="s">
        <v>25</v>
      </c>
      <c r="C2245" t="s">
        <v>35</v>
      </c>
      <c r="D2245" t="s">
        <v>34</v>
      </c>
      <c r="E2245" t="s">
        <v>98</v>
      </c>
      <c r="F2245">
        <v>1.472512787853242</v>
      </c>
      <c r="G2245">
        <v>16</v>
      </c>
      <c r="H2245">
        <v>1086578</v>
      </c>
    </row>
    <row r="2246" spans="1:8" hidden="1" x14ac:dyDescent="0.35">
      <c r="A2246" t="s">
        <v>103</v>
      </c>
      <c r="B2246" t="s">
        <v>25</v>
      </c>
      <c r="C2246" t="s">
        <v>99</v>
      </c>
      <c r="D2246" t="s">
        <v>32</v>
      </c>
      <c r="E2246" t="s">
        <v>95</v>
      </c>
      <c r="F2246">
        <v>32.78840741192105</v>
      </c>
      <c r="G2246">
        <v>113</v>
      </c>
      <c r="H2246">
        <v>344634</v>
      </c>
    </row>
    <row r="2247" spans="1:8" hidden="1" x14ac:dyDescent="0.35">
      <c r="A2247" t="s">
        <v>103</v>
      </c>
      <c r="B2247" t="s">
        <v>25</v>
      </c>
      <c r="C2247" t="s">
        <v>99</v>
      </c>
      <c r="D2247" t="s">
        <v>32</v>
      </c>
      <c r="E2247" t="s">
        <v>96</v>
      </c>
      <c r="F2247">
        <v>25.65337164236832</v>
      </c>
      <c r="G2247">
        <v>130</v>
      </c>
      <c r="H2247">
        <v>506756</v>
      </c>
    </row>
    <row r="2248" spans="1:8" hidden="1" x14ac:dyDescent="0.35">
      <c r="A2248" t="s">
        <v>103</v>
      </c>
      <c r="B2248" t="s">
        <v>25</v>
      </c>
      <c r="C2248" t="s">
        <v>99</v>
      </c>
      <c r="D2248" t="s">
        <v>32</v>
      </c>
      <c r="E2248" t="s">
        <v>97</v>
      </c>
      <c r="F2248">
        <v>19.68375651193195</v>
      </c>
      <c r="G2248">
        <v>148</v>
      </c>
      <c r="H2248">
        <v>751889</v>
      </c>
    </row>
    <row r="2249" spans="1:8" hidden="1" x14ac:dyDescent="0.35">
      <c r="A2249" t="s">
        <v>103</v>
      </c>
      <c r="B2249" t="s">
        <v>25</v>
      </c>
      <c r="C2249" t="s">
        <v>99</v>
      </c>
      <c r="D2249" t="s">
        <v>32</v>
      </c>
      <c r="E2249" t="s">
        <v>98</v>
      </c>
      <c r="F2249">
        <v>13.896839435364971</v>
      </c>
      <c r="G2249">
        <v>151</v>
      </c>
      <c r="H2249">
        <v>1086578</v>
      </c>
    </row>
    <row r="2250" spans="1:8" hidden="1" x14ac:dyDescent="0.35">
      <c r="A2250" t="s">
        <v>103</v>
      </c>
      <c r="B2250" t="s">
        <v>25</v>
      </c>
      <c r="C2250" t="s">
        <v>99</v>
      </c>
      <c r="D2250" t="s">
        <v>33</v>
      </c>
      <c r="E2250" t="s">
        <v>95</v>
      </c>
      <c r="F2250">
        <v>31.917918719569169</v>
      </c>
      <c r="G2250">
        <v>110</v>
      </c>
      <c r="H2250">
        <v>344634</v>
      </c>
    </row>
    <row r="2251" spans="1:8" hidden="1" x14ac:dyDescent="0.35">
      <c r="A2251" t="s">
        <v>103</v>
      </c>
      <c r="B2251" t="s">
        <v>25</v>
      </c>
      <c r="C2251" t="s">
        <v>99</v>
      </c>
      <c r="D2251" t="s">
        <v>33</v>
      </c>
      <c r="E2251" t="s">
        <v>96</v>
      </c>
      <c r="F2251">
        <v>24.864037130295451</v>
      </c>
      <c r="G2251">
        <v>126</v>
      </c>
      <c r="H2251">
        <v>506756</v>
      </c>
    </row>
    <row r="2252" spans="1:8" hidden="1" x14ac:dyDescent="0.35">
      <c r="A2252" t="s">
        <v>103</v>
      </c>
      <c r="B2252" t="s">
        <v>25</v>
      </c>
      <c r="C2252" t="s">
        <v>99</v>
      </c>
      <c r="D2252" t="s">
        <v>33</v>
      </c>
      <c r="E2252" t="s">
        <v>97</v>
      </c>
      <c r="F2252">
        <v>18.22077460901809</v>
      </c>
      <c r="G2252">
        <v>137</v>
      </c>
      <c r="H2252">
        <v>751889</v>
      </c>
    </row>
    <row r="2253" spans="1:8" hidden="1" x14ac:dyDescent="0.35">
      <c r="A2253" t="s">
        <v>103</v>
      </c>
      <c r="B2253" t="s">
        <v>25</v>
      </c>
      <c r="C2253" t="s">
        <v>99</v>
      </c>
      <c r="D2253" t="s">
        <v>33</v>
      </c>
      <c r="E2253" t="s">
        <v>98</v>
      </c>
      <c r="F2253">
        <v>12.9765189429567</v>
      </c>
      <c r="G2253">
        <v>141</v>
      </c>
      <c r="H2253">
        <v>1086578</v>
      </c>
    </row>
    <row r="2254" spans="1:8" hidden="1" x14ac:dyDescent="0.35">
      <c r="A2254" t="s">
        <v>103</v>
      </c>
      <c r="B2254" t="s">
        <v>25</v>
      </c>
      <c r="C2254" t="s">
        <v>99</v>
      </c>
      <c r="D2254" t="s">
        <v>34</v>
      </c>
      <c r="E2254" t="s">
        <v>95</v>
      </c>
      <c r="H2254">
        <v>344634</v>
      </c>
    </row>
    <row r="2255" spans="1:8" hidden="1" x14ac:dyDescent="0.35">
      <c r="A2255" t="s">
        <v>103</v>
      </c>
      <c r="B2255" t="s">
        <v>25</v>
      </c>
      <c r="C2255" t="s">
        <v>99</v>
      </c>
      <c r="D2255" t="s">
        <v>34</v>
      </c>
      <c r="E2255" t="s">
        <v>96</v>
      </c>
      <c r="H2255">
        <v>506756</v>
      </c>
    </row>
    <row r="2256" spans="1:8" hidden="1" x14ac:dyDescent="0.35">
      <c r="A2256" t="s">
        <v>103</v>
      </c>
      <c r="B2256" t="s">
        <v>25</v>
      </c>
      <c r="C2256" t="s">
        <v>99</v>
      </c>
      <c r="D2256" t="s">
        <v>34</v>
      </c>
      <c r="E2256" t="s">
        <v>97</v>
      </c>
      <c r="F2256">
        <v>1.4629819029138611</v>
      </c>
      <c r="G2256">
        <v>11</v>
      </c>
      <c r="H2256">
        <v>751889</v>
      </c>
    </row>
    <row r="2257" spans="1:8" hidden="1" x14ac:dyDescent="0.35">
      <c r="A2257" t="s">
        <v>103</v>
      </c>
      <c r="B2257" t="s">
        <v>25</v>
      </c>
      <c r="C2257" t="s">
        <v>99</v>
      </c>
      <c r="D2257" t="s">
        <v>34</v>
      </c>
      <c r="E2257" t="s">
        <v>98</v>
      </c>
      <c r="F2257">
        <v>0.92032049240827618</v>
      </c>
      <c r="G2257">
        <v>10</v>
      </c>
      <c r="H2257">
        <v>1086578</v>
      </c>
    </row>
    <row r="2258" spans="1:8" hidden="1" x14ac:dyDescent="0.35">
      <c r="A2258" t="s">
        <v>103</v>
      </c>
      <c r="B2258" t="s">
        <v>100</v>
      </c>
      <c r="C2258" t="s">
        <v>32</v>
      </c>
      <c r="D2258" t="s">
        <v>32</v>
      </c>
      <c r="E2258" t="s">
        <v>95</v>
      </c>
      <c r="F2258">
        <v>10.38071948927805</v>
      </c>
      <c r="G2258">
        <v>4835</v>
      </c>
      <c r="H2258">
        <v>46576733</v>
      </c>
    </row>
    <row r="2259" spans="1:8" hidden="1" x14ac:dyDescent="0.35">
      <c r="A2259" t="s">
        <v>103</v>
      </c>
      <c r="B2259" t="s">
        <v>100</v>
      </c>
      <c r="C2259" t="s">
        <v>32</v>
      </c>
      <c r="D2259" t="s">
        <v>32</v>
      </c>
      <c r="E2259" t="s">
        <v>96</v>
      </c>
      <c r="F2259">
        <v>10.00110932799095</v>
      </c>
      <c r="G2259">
        <v>5421</v>
      </c>
      <c r="H2259">
        <v>54203987</v>
      </c>
    </row>
    <row r="2260" spans="1:8" hidden="1" x14ac:dyDescent="0.35">
      <c r="A2260" t="s">
        <v>103</v>
      </c>
      <c r="B2260" t="s">
        <v>100</v>
      </c>
      <c r="C2260" t="s">
        <v>32</v>
      </c>
      <c r="D2260" t="s">
        <v>32</v>
      </c>
      <c r="E2260" t="s">
        <v>97</v>
      </c>
      <c r="F2260">
        <v>9.7829442416404913</v>
      </c>
      <c r="G2260">
        <v>6083</v>
      </c>
      <c r="H2260">
        <v>62179645</v>
      </c>
    </row>
    <row r="2261" spans="1:8" hidden="1" x14ac:dyDescent="0.35">
      <c r="A2261" t="s">
        <v>103</v>
      </c>
      <c r="B2261" t="s">
        <v>100</v>
      </c>
      <c r="C2261" t="s">
        <v>32</v>
      </c>
      <c r="D2261" t="s">
        <v>32</v>
      </c>
      <c r="E2261" t="s">
        <v>98</v>
      </c>
      <c r="F2261">
        <v>9.3937588136927985</v>
      </c>
      <c r="G2261">
        <v>6668</v>
      </c>
      <c r="H2261">
        <v>70983300</v>
      </c>
    </row>
    <row r="2262" spans="1:8" hidden="1" x14ac:dyDescent="0.35">
      <c r="A2262" t="s">
        <v>103</v>
      </c>
      <c r="B2262" t="s">
        <v>100</v>
      </c>
      <c r="C2262" t="s">
        <v>32</v>
      </c>
      <c r="D2262" t="s">
        <v>33</v>
      </c>
      <c r="E2262" t="s">
        <v>95</v>
      </c>
      <c r="F2262">
        <v>9.8031779085922572</v>
      </c>
      <c r="G2262">
        <v>4566</v>
      </c>
      <c r="H2262">
        <v>46576733</v>
      </c>
    </row>
    <row r="2263" spans="1:8" hidden="1" x14ac:dyDescent="0.35">
      <c r="A2263" t="s">
        <v>103</v>
      </c>
      <c r="B2263" t="s">
        <v>100</v>
      </c>
      <c r="C2263" t="s">
        <v>32</v>
      </c>
      <c r="D2263" t="s">
        <v>33</v>
      </c>
      <c r="E2263" t="s">
        <v>96</v>
      </c>
      <c r="F2263">
        <v>9.3074334181358278</v>
      </c>
      <c r="G2263">
        <v>5045</v>
      </c>
      <c r="H2263">
        <v>54203987</v>
      </c>
    </row>
    <row r="2264" spans="1:8" hidden="1" x14ac:dyDescent="0.35">
      <c r="A2264" t="s">
        <v>103</v>
      </c>
      <c r="B2264" t="s">
        <v>100</v>
      </c>
      <c r="C2264" t="s">
        <v>32</v>
      </c>
      <c r="D2264" t="s">
        <v>33</v>
      </c>
      <c r="E2264" t="s">
        <v>97</v>
      </c>
      <c r="F2264">
        <v>8.8212147238859284</v>
      </c>
      <c r="G2264">
        <v>5485</v>
      </c>
      <c r="H2264">
        <v>62179645</v>
      </c>
    </row>
    <row r="2265" spans="1:8" hidden="1" x14ac:dyDescent="0.35">
      <c r="A2265" t="s">
        <v>103</v>
      </c>
      <c r="B2265" t="s">
        <v>100</v>
      </c>
      <c r="C2265" t="s">
        <v>32</v>
      </c>
      <c r="D2265" t="s">
        <v>33</v>
      </c>
      <c r="E2265" t="s">
        <v>98</v>
      </c>
      <c r="F2265">
        <v>8.1399427752724929</v>
      </c>
      <c r="G2265">
        <v>5778</v>
      </c>
      <c r="H2265">
        <v>70983300</v>
      </c>
    </row>
    <row r="2266" spans="1:8" hidden="1" x14ac:dyDescent="0.35">
      <c r="A2266" t="s">
        <v>103</v>
      </c>
      <c r="B2266" t="s">
        <v>100</v>
      </c>
      <c r="C2266" t="s">
        <v>32</v>
      </c>
      <c r="D2266" t="s">
        <v>34</v>
      </c>
      <c r="E2266" t="s">
        <v>95</v>
      </c>
      <c r="F2266">
        <v>0.57754158068578998</v>
      </c>
      <c r="G2266">
        <v>269</v>
      </c>
      <c r="H2266">
        <v>46576733</v>
      </c>
    </row>
    <row r="2267" spans="1:8" hidden="1" x14ac:dyDescent="0.35">
      <c r="A2267" t="s">
        <v>103</v>
      </c>
      <c r="B2267" t="s">
        <v>100</v>
      </c>
      <c r="C2267" t="s">
        <v>32</v>
      </c>
      <c r="D2267" t="s">
        <v>34</v>
      </c>
      <c r="E2267" t="s">
        <v>96</v>
      </c>
      <c r="F2267">
        <v>0.69367590985511818</v>
      </c>
      <c r="G2267">
        <v>376</v>
      </c>
      <c r="H2267">
        <v>54203987</v>
      </c>
    </row>
    <row r="2268" spans="1:8" hidden="1" x14ac:dyDescent="0.35">
      <c r="A2268" t="s">
        <v>103</v>
      </c>
      <c r="B2268" t="s">
        <v>100</v>
      </c>
      <c r="C2268" t="s">
        <v>32</v>
      </c>
      <c r="D2268" t="s">
        <v>34</v>
      </c>
      <c r="E2268" t="s">
        <v>97</v>
      </c>
      <c r="F2268">
        <v>0.96172951775456428</v>
      </c>
      <c r="G2268">
        <v>598</v>
      </c>
      <c r="H2268">
        <v>62179645</v>
      </c>
    </row>
    <row r="2269" spans="1:8" hidden="1" x14ac:dyDescent="0.35">
      <c r="A2269" t="s">
        <v>103</v>
      </c>
      <c r="B2269" t="s">
        <v>100</v>
      </c>
      <c r="C2269" t="s">
        <v>32</v>
      </c>
      <c r="D2269" t="s">
        <v>34</v>
      </c>
      <c r="E2269" t="s">
        <v>98</v>
      </c>
      <c r="F2269">
        <v>1.253816038420305</v>
      </c>
      <c r="G2269">
        <v>890</v>
      </c>
      <c r="H2269">
        <v>70983300</v>
      </c>
    </row>
    <row r="2270" spans="1:8" hidden="1" x14ac:dyDescent="0.35">
      <c r="A2270" t="s">
        <v>103</v>
      </c>
      <c r="B2270" t="s">
        <v>100</v>
      </c>
      <c r="C2270" t="s">
        <v>36</v>
      </c>
      <c r="D2270" t="s">
        <v>32</v>
      </c>
      <c r="E2270" t="s">
        <v>95</v>
      </c>
      <c r="F2270">
        <v>1.125025235239234</v>
      </c>
      <c r="G2270">
        <v>524</v>
      </c>
      <c r="H2270">
        <v>46576733</v>
      </c>
    </row>
    <row r="2271" spans="1:8" hidden="1" x14ac:dyDescent="0.35">
      <c r="A2271" t="s">
        <v>103</v>
      </c>
      <c r="B2271" t="s">
        <v>100</v>
      </c>
      <c r="C2271" t="s">
        <v>36</v>
      </c>
      <c r="D2271" t="s">
        <v>32</v>
      </c>
      <c r="E2271" t="s">
        <v>96</v>
      </c>
      <c r="F2271">
        <v>1.095860346951969</v>
      </c>
      <c r="G2271">
        <v>594</v>
      </c>
      <c r="H2271">
        <v>54203987</v>
      </c>
    </row>
    <row r="2272" spans="1:8" hidden="1" x14ac:dyDescent="0.35">
      <c r="A2272" t="s">
        <v>103</v>
      </c>
      <c r="B2272" t="s">
        <v>100</v>
      </c>
      <c r="C2272" t="s">
        <v>36</v>
      </c>
      <c r="D2272" t="s">
        <v>32</v>
      </c>
      <c r="E2272" t="s">
        <v>97</v>
      </c>
      <c r="F2272">
        <v>1.2254814256337421</v>
      </c>
      <c r="G2272">
        <v>762</v>
      </c>
      <c r="H2272">
        <v>62179645</v>
      </c>
    </row>
    <row r="2273" spans="1:8" hidden="1" x14ac:dyDescent="0.35">
      <c r="A2273" t="s">
        <v>103</v>
      </c>
      <c r="B2273" t="s">
        <v>100</v>
      </c>
      <c r="C2273" t="s">
        <v>36</v>
      </c>
      <c r="D2273" t="s">
        <v>32</v>
      </c>
      <c r="E2273" t="s">
        <v>98</v>
      </c>
      <c r="F2273">
        <v>1.372153731934131</v>
      </c>
      <c r="G2273">
        <v>974</v>
      </c>
      <c r="H2273">
        <v>70983300</v>
      </c>
    </row>
    <row r="2274" spans="1:8" hidden="1" x14ac:dyDescent="0.35">
      <c r="A2274" t="s">
        <v>103</v>
      </c>
      <c r="B2274" t="s">
        <v>100</v>
      </c>
      <c r="C2274" t="s">
        <v>36</v>
      </c>
      <c r="D2274" t="s">
        <v>33</v>
      </c>
      <c r="E2274" t="s">
        <v>95</v>
      </c>
      <c r="F2274">
        <v>1.064909382974542</v>
      </c>
      <c r="G2274">
        <v>496</v>
      </c>
      <c r="H2274">
        <v>46576733</v>
      </c>
    </row>
    <row r="2275" spans="1:8" hidden="1" x14ac:dyDescent="0.35">
      <c r="A2275" t="s">
        <v>103</v>
      </c>
      <c r="B2275" t="s">
        <v>100</v>
      </c>
      <c r="C2275" t="s">
        <v>36</v>
      </c>
      <c r="D2275" t="s">
        <v>33</v>
      </c>
      <c r="E2275" t="s">
        <v>96</v>
      </c>
      <c r="F2275">
        <v>1.046048512999606</v>
      </c>
      <c r="G2275">
        <v>567</v>
      </c>
      <c r="H2275">
        <v>54203987</v>
      </c>
    </row>
    <row r="2276" spans="1:8" hidden="1" x14ac:dyDescent="0.35">
      <c r="A2276" t="s">
        <v>103</v>
      </c>
      <c r="B2276" t="s">
        <v>100</v>
      </c>
      <c r="C2276" t="s">
        <v>36</v>
      </c>
      <c r="D2276" t="s">
        <v>33</v>
      </c>
      <c r="E2276" t="s">
        <v>97</v>
      </c>
      <c r="F2276">
        <v>1.140244528575227</v>
      </c>
      <c r="G2276">
        <v>709</v>
      </c>
      <c r="H2276">
        <v>62179645</v>
      </c>
    </row>
    <row r="2277" spans="1:8" hidden="1" x14ac:dyDescent="0.35">
      <c r="A2277" t="s">
        <v>103</v>
      </c>
      <c r="B2277" t="s">
        <v>100</v>
      </c>
      <c r="C2277" t="s">
        <v>36</v>
      </c>
      <c r="D2277" t="s">
        <v>33</v>
      </c>
      <c r="E2277" t="s">
        <v>98</v>
      </c>
      <c r="F2277">
        <v>1.272130205273635</v>
      </c>
      <c r="G2277">
        <v>903</v>
      </c>
      <c r="H2277">
        <v>70983300</v>
      </c>
    </row>
    <row r="2278" spans="1:8" hidden="1" x14ac:dyDescent="0.35">
      <c r="A2278" t="s">
        <v>103</v>
      </c>
      <c r="B2278" t="s">
        <v>100</v>
      </c>
      <c r="C2278" t="s">
        <v>36</v>
      </c>
      <c r="D2278" t="s">
        <v>34</v>
      </c>
      <c r="E2278" t="s">
        <v>95</v>
      </c>
      <c r="F2278">
        <v>6.0115852264691912E-2</v>
      </c>
      <c r="G2278">
        <v>28</v>
      </c>
      <c r="H2278">
        <v>46576733</v>
      </c>
    </row>
    <row r="2279" spans="1:8" hidden="1" x14ac:dyDescent="0.35">
      <c r="A2279" t="s">
        <v>103</v>
      </c>
      <c r="B2279" t="s">
        <v>100</v>
      </c>
      <c r="C2279" t="s">
        <v>36</v>
      </c>
      <c r="D2279" t="s">
        <v>34</v>
      </c>
      <c r="E2279" t="s">
        <v>96</v>
      </c>
      <c r="F2279">
        <v>4.981183395236221E-2</v>
      </c>
      <c r="G2279">
        <v>27</v>
      </c>
      <c r="H2279">
        <v>54203987</v>
      </c>
    </row>
    <row r="2280" spans="1:8" hidden="1" x14ac:dyDescent="0.35">
      <c r="A2280" t="s">
        <v>103</v>
      </c>
      <c r="B2280" t="s">
        <v>100</v>
      </c>
      <c r="C2280" t="s">
        <v>36</v>
      </c>
      <c r="D2280" t="s">
        <v>34</v>
      </c>
      <c r="E2280" t="s">
        <v>97</v>
      </c>
      <c r="F2280">
        <v>8.5236897058514879E-2</v>
      </c>
      <c r="G2280">
        <v>53</v>
      </c>
      <c r="H2280">
        <v>62179645</v>
      </c>
    </row>
    <row r="2281" spans="1:8" hidden="1" x14ac:dyDescent="0.35">
      <c r="A2281" t="s">
        <v>103</v>
      </c>
      <c r="B2281" t="s">
        <v>100</v>
      </c>
      <c r="C2281" t="s">
        <v>36</v>
      </c>
      <c r="D2281" t="s">
        <v>34</v>
      </c>
      <c r="E2281" t="s">
        <v>98</v>
      </c>
      <c r="F2281">
        <v>0.1000235266604962</v>
      </c>
      <c r="G2281">
        <v>71</v>
      </c>
      <c r="H2281">
        <v>70983300</v>
      </c>
    </row>
    <row r="2282" spans="1:8" hidden="1" x14ac:dyDescent="0.35">
      <c r="A2282" t="s">
        <v>103</v>
      </c>
      <c r="B2282" t="s">
        <v>100</v>
      </c>
      <c r="C2282" t="s">
        <v>35</v>
      </c>
      <c r="D2282" t="s">
        <v>32</v>
      </c>
      <c r="E2282" t="s">
        <v>95</v>
      </c>
      <c r="F2282">
        <v>6.5139819918241164</v>
      </c>
      <c r="G2282">
        <v>3034</v>
      </c>
      <c r="H2282">
        <v>46576733</v>
      </c>
    </row>
    <row r="2283" spans="1:8" hidden="1" x14ac:dyDescent="0.35">
      <c r="A2283" t="s">
        <v>103</v>
      </c>
      <c r="B2283" t="s">
        <v>100</v>
      </c>
      <c r="C2283" t="s">
        <v>35</v>
      </c>
      <c r="D2283" t="s">
        <v>32</v>
      </c>
      <c r="E2283" t="s">
        <v>96</v>
      </c>
      <c r="F2283">
        <v>6.4349509935496068</v>
      </c>
      <c r="G2283">
        <v>3488</v>
      </c>
      <c r="H2283">
        <v>54203987</v>
      </c>
    </row>
    <row r="2284" spans="1:8" hidden="1" x14ac:dyDescent="0.35">
      <c r="A2284" t="s">
        <v>103</v>
      </c>
      <c r="B2284" t="s">
        <v>100</v>
      </c>
      <c r="C2284" t="s">
        <v>35</v>
      </c>
      <c r="D2284" t="s">
        <v>32</v>
      </c>
      <c r="E2284" t="s">
        <v>97</v>
      </c>
      <c r="F2284">
        <v>6.1579637516425194</v>
      </c>
      <c r="G2284">
        <v>3829</v>
      </c>
      <c r="H2284">
        <v>62179645</v>
      </c>
    </row>
    <row r="2285" spans="1:8" hidden="1" x14ac:dyDescent="0.35">
      <c r="A2285" t="s">
        <v>103</v>
      </c>
      <c r="B2285" t="s">
        <v>100</v>
      </c>
      <c r="C2285" t="s">
        <v>35</v>
      </c>
      <c r="D2285" t="s">
        <v>32</v>
      </c>
      <c r="E2285" t="s">
        <v>98</v>
      </c>
      <c r="F2285">
        <v>5.8182699310964692</v>
      </c>
      <c r="G2285">
        <v>4130</v>
      </c>
      <c r="H2285">
        <v>70983300</v>
      </c>
    </row>
    <row r="2286" spans="1:8" hidden="1" x14ac:dyDescent="0.35">
      <c r="A2286" t="s">
        <v>103</v>
      </c>
      <c r="B2286" t="s">
        <v>100</v>
      </c>
      <c r="C2286" t="s">
        <v>35</v>
      </c>
      <c r="D2286" t="s">
        <v>33</v>
      </c>
      <c r="E2286" t="s">
        <v>95</v>
      </c>
      <c r="F2286">
        <v>6.2026677568819606</v>
      </c>
      <c r="G2286">
        <v>2889</v>
      </c>
      <c r="H2286">
        <v>46576733</v>
      </c>
    </row>
    <row r="2287" spans="1:8" hidden="1" x14ac:dyDescent="0.35">
      <c r="A2287" t="s">
        <v>103</v>
      </c>
      <c r="B2287" t="s">
        <v>100</v>
      </c>
      <c r="C2287" t="s">
        <v>35</v>
      </c>
      <c r="D2287" t="s">
        <v>33</v>
      </c>
      <c r="E2287" t="s">
        <v>96</v>
      </c>
      <c r="F2287">
        <v>6.0604397975374029</v>
      </c>
      <c r="G2287">
        <v>3285</v>
      </c>
      <c r="H2287">
        <v>54203987</v>
      </c>
    </row>
    <row r="2288" spans="1:8" hidden="1" x14ac:dyDescent="0.35">
      <c r="A2288" t="s">
        <v>103</v>
      </c>
      <c r="B2288" t="s">
        <v>100</v>
      </c>
      <c r="C2288" t="s">
        <v>35</v>
      </c>
      <c r="D2288" t="s">
        <v>33</v>
      </c>
      <c r="E2288" t="s">
        <v>97</v>
      </c>
      <c r="F2288">
        <v>5.6015115557510828</v>
      </c>
      <c r="G2288">
        <v>3483</v>
      </c>
      <c r="H2288">
        <v>62179645</v>
      </c>
    </row>
    <row r="2289" spans="1:8" hidden="1" x14ac:dyDescent="0.35">
      <c r="A2289" t="s">
        <v>103</v>
      </c>
      <c r="B2289" t="s">
        <v>100</v>
      </c>
      <c r="C2289" t="s">
        <v>35</v>
      </c>
      <c r="D2289" t="s">
        <v>33</v>
      </c>
      <c r="E2289" t="s">
        <v>98</v>
      </c>
      <c r="F2289">
        <v>5.0645715259786463</v>
      </c>
      <c r="G2289">
        <v>3595</v>
      </c>
      <c r="H2289">
        <v>70983300</v>
      </c>
    </row>
    <row r="2290" spans="1:8" hidden="1" x14ac:dyDescent="0.35">
      <c r="A2290" t="s">
        <v>103</v>
      </c>
      <c r="B2290" t="s">
        <v>100</v>
      </c>
      <c r="C2290" t="s">
        <v>35</v>
      </c>
      <c r="D2290" t="s">
        <v>34</v>
      </c>
      <c r="E2290" t="s">
        <v>95</v>
      </c>
      <c r="F2290">
        <v>0.31131423494215449</v>
      </c>
      <c r="G2290">
        <v>145</v>
      </c>
      <c r="H2290">
        <v>46576733</v>
      </c>
    </row>
    <row r="2291" spans="1:8" hidden="1" x14ac:dyDescent="0.35">
      <c r="A2291" t="s">
        <v>103</v>
      </c>
      <c r="B2291" t="s">
        <v>100</v>
      </c>
      <c r="C2291" t="s">
        <v>35</v>
      </c>
      <c r="D2291" t="s">
        <v>34</v>
      </c>
      <c r="E2291" t="s">
        <v>96</v>
      </c>
      <c r="F2291">
        <v>0.37451119601220478</v>
      </c>
      <c r="G2291">
        <v>203</v>
      </c>
      <c r="H2291">
        <v>54203987</v>
      </c>
    </row>
    <row r="2292" spans="1:8" hidden="1" x14ac:dyDescent="0.35">
      <c r="A2292" t="s">
        <v>103</v>
      </c>
      <c r="B2292" t="s">
        <v>100</v>
      </c>
      <c r="C2292" t="s">
        <v>35</v>
      </c>
      <c r="D2292" t="s">
        <v>34</v>
      </c>
      <c r="E2292" t="s">
        <v>97</v>
      </c>
      <c r="F2292">
        <v>0.5564521958914368</v>
      </c>
      <c r="G2292">
        <v>346</v>
      </c>
      <c r="H2292">
        <v>62179645</v>
      </c>
    </row>
    <row r="2293" spans="1:8" hidden="1" x14ac:dyDescent="0.35">
      <c r="A2293" t="s">
        <v>103</v>
      </c>
      <c r="B2293" t="s">
        <v>100</v>
      </c>
      <c r="C2293" t="s">
        <v>35</v>
      </c>
      <c r="D2293" t="s">
        <v>34</v>
      </c>
      <c r="E2293" t="s">
        <v>98</v>
      </c>
      <c r="F2293">
        <v>0.75369840511782349</v>
      </c>
      <c r="G2293">
        <v>535</v>
      </c>
      <c r="H2293">
        <v>70983300</v>
      </c>
    </row>
    <row r="2294" spans="1:8" hidden="1" x14ac:dyDescent="0.35">
      <c r="A2294" t="s">
        <v>103</v>
      </c>
      <c r="B2294" t="s">
        <v>100</v>
      </c>
      <c r="C2294" t="s">
        <v>99</v>
      </c>
      <c r="D2294" t="s">
        <v>32</v>
      </c>
      <c r="E2294" t="s">
        <v>95</v>
      </c>
      <c r="F2294">
        <v>2.741712262214699</v>
      </c>
      <c r="G2294">
        <v>1277</v>
      </c>
      <c r="H2294">
        <v>46576733</v>
      </c>
    </row>
    <row r="2295" spans="1:8" hidden="1" x14ac:dyDescent="0.35">
      <c r="A2295" t="s">
        <v>103</v>
      </c>
      <c r="B2295" t="s">
        <v>100</v>
      </c>
      <c r="C2295" t="s">
        <v>99</v>
      </c>
      <c r="D2295" t="s">
        <v>32</v>
      </c>
      <c r="E2295" t="s">
        <v>96</v>
      </c>
      <c r="F2295">
        <v>2.4702979874893698</v>
      </c>
      <c r="G2295">
        <v>1339</v>
      </c>
      <c r="H2295">
        <v>54203987</v>
      </c>
    </row>
    <row r="2296" spans="1:8" hidden="1" x14ac:dyDescent="0.35">
      <c r="A2296" t="s">
        <v>103</v>
      </c>
      <c r="B2296" t="s">
        <v>100</v>
      </c>
      <c r="C2296" t="s">
        <v>99</v>
      </c>
      <c r="D2296" t="s">
        <v>32</v>
      </c>
      <c r="E2296" t="s">
        <v>97</v>
      </c>
      <c r="F2296">
        <v>2.39949906436423</v>
      </c>
      <c r="G2296">
        <v>1492</v>
      </c>
      <c r="H2296">
        <v>62179645</v>
      </c>
    </row>
    <row r="2297" spans="1:8" hidden="1" x14ac:dyDescent="0.35">
      <c r="A2297" t="s">
        <v>103</v>
      </c>
      <c r="B2297" t="s">
        <v>100</v>
      </c>
      <c r="C2297" t="s">
        <v>99</v>
      </c>
      <c r="D2297" t="s">
        <v>32</v>
      </c>
      <c r="E2297" t="s">
        <v>98</v>
      </c>
      <c r="F2297">
        <v>2.2033351506621979</v>
      </c>
      <c r="G2297">
        <v>1564</v>
      </c>
      <c r="H2297">
        <v>70983300</v>
      </c>
    </row>
    <row r="2298" spans="1:8" hidden="1" x14ac:dyDescent="0.35">
      <c r="A2298" t="s">
        <v>103</v>
      </c>
      <c r="B2298" t="s">
        <v>100</v>
      </c>
      <c r="C2298" t="s">
        <v>99</v>
      </c>
      <c r="D2298" t="s">
        <v>33</v>
      </c>
      <c r="E2298" t="s">
        <v>95</v>
      </c>
      <c r="F2298">
        <v>2.5356007687357551</v>
      </c>
      <c r="G2298">
        <v>1181</v>
      </c>
      <c r="H2298">
        <v>46576733</v>
      </c>
    </row>
    <row r="2299" spans="1:8" hidden="1" x14ac:dyDescent="0.35">
      <c r="A2299" t="s">
        <v>103</v>
      </c>
      <c r="B2299" t="s">
        <v>100</v>
      </c>
      <c r="C2299" t="s">
        <v>99</v>
      </c>
      <c r="D2299" t="s">
        <v>33</v>
      </c>
      <c r="E2299" t="s">
        <v>96</v>
      </c>
      <c r="F2299">
        <v>2.2009451075988191</v>
      </c>
      <c r="G2299">
        <v>1193</v>
      </c>
      <c r="H2299">
        <v>54203987</v>
      </c>
    </row>
    <row r="2300" spans="1:8" hidden="1" x14ac:dyDescent="0.35">
      <c r="A2300" t="s">
        <v>103</v>
      </c>
      <c r="B2300" t="s">
        <v>100</v>
      </c>
      <c r="C2300" t="s">
        <v>99</v>
      </c>
      <c r="D2300" t="s">
        <v>33</v>
      </c>
      <c r="E2300" t="s">
        <v>97</v>
      </c>
      <c r="F2300">
        <v>2.079458639559618</v>
      </c>
      <c r="G2300">
        <v>1293</v>
      </c>
      <c r="H2300">
        <v>62179645</v>
      </c>
    </row>
    <row r="2301" spans="1:8" hidden="1" x14ac:dyDescent="0.35">
      <c r="A2301" t="s">
        <v>103</v>
      </c>
      <c r="B2301" t="s">
        <v>100</v>
      </c>
      <c r="C2301" t="s">
        <v>99</v>
      </c>
      <c r="D2301" t="s">
        <v>33</v>
      </c>
      <c r="E2301" t="s">
        <v>98</v>
      </c>
      <c r="F2301">
        <v>1.8032410440202129</v>
      </c>
      <c r="G2301">
        <v>1280</v>
      </c>
      <c r="H2301">
        <v>70983300</v>
      </c>
    </row>
    <row r="2302" spans="1:8" hidden="1" x14ac:dyDescent="0.35">
      <c r="A2302" t="s">
        <v>103</v>
      </c>
      <c r="B2302" t="s">
        <v>100</v>
      </c>
      <c r="C2302" t="s">
        <v>99</v>
      </c>
      <c r="D2302" t="s">
        <v>34</v>
      </c>
      <c r="E2302" t="s">
        <v>95</v>
      </c>
      <c r="F2302">
        <v>0.2061114934789437</v>
      </c>
      <c r="G2302">
        <v>96</v>
      </c>
      <c r="H2302">
        <v>46576733</v>
      </c>
    </row>
    <row r="2303" spans="1:8" hidden="1" x14ac:dyDescent="0.35">
      <c r="A2303" t="s">
        <v>103</v>
      </c>
      <c r="B2303" t="s">
        <v>100</v>
      </c>
      <c r="C2303" t="s">
        <v>99</v>
      </c>
      <c r="D2303" t="s">
        <v>34</v>
      </c>
      <c r="E2303" t="s">
        <v>96</v>
      </c>
      <c r="F2303">
        <v>0.26935287989055118</v>
      </c>
      <c r="G2303">
        <v>146</v>
      </c>
      <c r="H2303">
        <v>54203987</v>
      </c>
    </row>
    <row r="2304" spans="1:8" hidden="1" x14ac:dyDescent="0.35">
      <c r="A2304" t="s">
        <v>103</v>
      </c>
      <c r="B2304" t="s">
        <v>100</v>
      </c>
      <c r="C2304" t="s">
        <v>99</v>
      </c>
      <c r="D2304" t="s">
        <v>34</v>
      </c>
      <c r="E2304" t="s">
        <v>97</v>
      </c>
      <c r="F2304">
        <v>0.32004042480461248</v>
      </c>
      <c r="G2304">
        <v>199</v>
      </c>
      <c r="H2304">
        <v>62179645</v>
      </c>
    </row>
    <row r="2305" spans="1:8" hidden="1" x14ac:dyDescent="0.35">
      <c r="A2305" t="s">
        <v>103</v>
      </c>
      <c r="B2305" t="s">
        <v>100</v>
      </c>
      <c r="C2305" t="s">
        <v>99</v>
      </c>
      <c r="D2305" t="s">
        <v>34</v>
      </c>
      <c r="E2305" t="s">
        <v>98</v>
      </c>
      <c r="F2305">
        <v>0.4000941066419848</v>
      </c>
      <c r="G2305">
        <v>284</v>
      </c>
      <c r="H2305">
        <v>70983300</v>
      </c>
    </row>
    <row r="2306" spans="1:8" hidden="1" x14ac:dyDescent="0.35">
      <c r="A2306" t="s">
        <v>104</v>
      </c>
      <c r="B2306" t="s">
        <v>15</v>
      </c>
      <c r="C2306" t="s">
        <v>32</v>
      </c>
      <c r="D2306" t="s">
        <v>32</v>
      </c>
      <c r="E2306" t="s">
        <v>95</v>
      </c>
      <c r="F2306">
        <v>0.58880056772770528</v>
      </c>
      <c r="G2306">
        <v>608</v>
      </c>
      <c r="H2306">
        <v>103260770</v>
      </c>
    </row>
    <row r="2307" spans="1:8" hidden="1" x14ac:dyDescent="0.35">
      <c r="A2307" t="s">
        <v>104</v>
      </c>
      <c r="B2307" t="s">
        <v>15</v>
      </c>
      <c r="C2307" t="s">
        <v>32</v>
      </c>
      <c r="D2307" t="s">
        <v>32</v>
      </c>
      <c r="E2307" t="s">
        <v>96</v>
      </c>
      <c r="F2307">
        <v>0.60102228947967118</v>
      </c>
      <c r="G2307">
        <v>693</v>
      </c>
      <c r="H2307">
        <v>115303544</v>
      </c>
    </row>
    <row r="2308" spans="1:8" hidden="1" x14ac:dyDescent="0.35">
      <c r="A2308" t="s">
        <v>104</v>
      </c>
      <c r="B2308" t="s">
        <v>15</v>
      </c>
      <c r="C2308" t="s">
        <v>32</v>
      </c>
      <c r="D2308" t="s">
        <v>32</v>
      </c>
      <c r="E2308" t="s">
        <v>97</v>
      </c>
      <c r="F2308">
        <v>0.65181309240404339</v>
      </c>
      <c r="G2308">
        <v>816</v>
      </c>
      <c r="H2308">
        <v>125189262</v>
      </c>
    </row>
    <row r="2309" spans="1:8" hidden="1" x14ac:dyDescent="0.35">
      <c r="A2309" t="s">
        <v>104</v>
      </c>
      <c r="B2309" t="s">
        <v>15</v>
      </c>
      <c r="C2309" t="s">
        <v>32</v>
      </c>
      <c r="D2309" t="s">
        <v>32</v>
      </c>
      <c r="E2309" t="s">
        <v>98</v>
      </c>
      <c r="F2309">
        <v>0.72657382965025241</v>
      </c>
      <c r="G2309">
        <v>945</v>
      </c>
      <c r="H2309">
        <v>130062488</v>
      </c>
    </row>
    <row r="2310" spans="1:8" hidden="1" x14ac:dyDescent="0.35">
      <c r="A2310" t="s">
        <v>104</v>
      </c>
      <c r="B2310" t="s">
        <v>15</v>
      </c>
      <c r="C2310" t="s">
        <v>32</v>
      </c>
      <c r="D2310" t="s">
        <v>33</v>
      </c>
      <c r="E2310" t="s">
        <v>95</v>
      </c>
      <c r="F2310">
        <v>0.52682156059847307</v>
      </c>
      <c r="G2310">
        <v>544</v>
      </c>
      <c r="H2310">
        <v>103260770</v>
      </c>
    </row>
    <row r="2311" spans="1:8" hidden="1" x14ac:dyDescent="0.35">
      <c r="A2311" t="s">
        <v>104</v>
      </c>
      <c r="B2311" t="s">
        <v>15</v>
      </c>
      <c r="C2311" t="s">
        <v>32</v>
      </c>
      <c r="D2311" t="s">
        <v>33</v>
      </c>
      <c r="E2311" t="s">
        <v>96</v>
      </c>
      <c r="F2311">
        <v>0.52296744669010353</v>
      </c>
      <c r="G2311">
        <v>603</v>
      </c>
      <c r="H2311">
        <v>115303544</v>
      </c>
    </row>
    <row r="2312" spans="1:8" hidden="1" x14ac:dyDescent="0.35">
      <c r="A2312" t="s">
        <v>104</v>
      </c>
      <c r="B2312" t="s">
        <v>15</v>
      </c>
      <c r="C2312" t="s">
        <v>32</v>
      </c>
      <c r="D2312" t="s">
        <v>33</v>
      </c>
      <c r="E2312" t="s">
        <v>97</v>
      </c>
      <c r="F2312">
        <v>0.55595822587403698</v>
      </c>
      <c r="G2312">
        <v>696</v>
      </c>
      <c r="H2312">
        <v>125189262</v>
      </c>
    </row>
    <row r="2313" spans="1:8" hidden="1" x14ac:dyDescent="0.35">
      <c r="A2313" t="s">
        <v>104</v>
      </c>
      <c r="B2313" t="s">
        <v>15</v>
      </c>
      <c r="C2313" t="s">
        <v>32</v>
      </c>
      <c r="D2313" t="s">
        <v>33</v>
      </c>
      <c r="E2313" t="s">
        <v>98</v>
      </c>
      <c r="F2313">
        <v>0.58894767567417294</v>
      </c>
      <c r="G2313">
        <v>766</v>
      </c>
      <c r="H2313">
        <v>130062488</v>
      </c>
    </row>
    <row r="2314" spans="1:8" hidden="1" x14ac:dyDescent="0.35">
      <c r="A2314" t="s">
        <v>104</v>
      </c>
      <c r="B2314" t="s">
        <v>15</v>
      </c>
      <c r="C2314" t="s">
        <v>32</v>
      </c>
      <c r="D2314" t="s">
        <v>34</v>
      </c>
      <c r="E2314" t="s">
        <v>95</v>
      </c>
      <c r="F2314">
        <v>6.1979007129232142E-2</v>
      </c>
      <c r="G2314">
        <v>64</v>
      </c>
      <c r="H2314">
        <v>103260770</v>
      </c>
    </row>
    <row r="2315" spans="1:8" hidden="1" x14ac:dyDescent="0.35">
      <c r="A2315" t="s">
        <v>104</v>
      </c>
      <c r="B2315" t="s">
        <v>15</v>
      </c>
      <c r="C2315" t="s">
        <v>32</v>
      </c>
      <c r="D2315" t="s">
        <v>34</v>
      </c>
      <c r="E2315" t="s">
        <v>96</v>
      </c>
      <c r="F2315">
        <v>7.8054842789567674E-2</v>
      </c>
      <c r="G2315">
        <v>90</v>
      </c>
      <c r="H2315">
        <v>115303544</v>
      </c>
    </row>
    <row r="2316" spans="1:8" hidden="1" x14ac:dyDescent="0.35">
      <c r="A2316" t="s">
        <v>104</v>
      </c>
      <c r="B2316" t="s">
        <v>15</v>
      </c>
      <c r="C2316" t="s">
        <v>32</v>
      </c>
      <c r="D2316" t="s">
        <v>34</v>
      </c>
      <c r="E2316" t="s">
        <v>97</v>
      </c>
      <c r="F2316">
        <v>9.5854866530006383E-2</v>
      </c>
      <c r="G2316">
        <v>120</v>
      </c>
      <c r="H2316">
        <v>125189262</v>
      </c>
    </row>
    <row r="2317" spans="1:8" hidden="1" x14ac:dyDescent="0.35">
      <c r="A2317" t="s">
        <v>104</v>
      </c>
      <c r="B2317" t="s">
        <v>15</v>
      </c>
      <c r="C2317" t="s">
        <v>32</v>
      </c>
      <c r="D2317" t="s">
        <v>34</v>
      </c>
      <c r="E2317" t="s">
        <v>98</v>
      </c>
      <c r="F2317">
        <v>0.13762615397607961</v>
      </c>
      <c r="G2317">
        <v>179</v>
      </c>
      <c r="H2317">
        <v>130062488</v>
      </c>
    </row>
    <row r="2318" spans="1:8" hidden="1" x14ac:dyDescent="0.35">
      <c r="A2318" t="s">
        <v>104</v>
      </c>
      <c r="B2318" t="s">
        <v>15</v>
      </c>
      <c r="C2318" t="s">
        <v>36</v>
      </c>
      <c r="D2318" t="s">
        <v>32</v>
      </c>
      <c r="E2318" t="s">
        <v>95</v>
      </c>
      <c r="F2318">
        <v>7.360007096596316E-2</v>
      </c>
      <c r="G2318">
        <v>76</v>
      </c>
      <c r="H2318">
        <v>103260770</v>
      </c>
    </row>
    <row r="2319" spans="1:8" hidden="1" x14ac:dyDescent="0.35">
      <c r="A2319" t="s">
        <v>104</v>
      </c>
      <c r="B2319" t="s">
        <v>15</v>
      </c>
      <c r="C2319" t="s">
        <v>36</v>
      </c>
      <c r="D2319" t="s">
        <v>32</v>
      </c>
      <c r="E2319" t="s">
        <v>96</v>
      </c>
      <c r="F2319">
        <v>5.724021804568296E-2</v>
      </c>
      <c r="G2319">
        <v>66</v>
      </c>
      <c r="H2319">
        <v>115303544</v>
      </c>
    </row>
    <row r="2320" spans="1:8" hidden="1" x14ac:dyDescent="0.35">
      <c r="A2320" t="s">
        <v>104</v>
      </c>
      <c r="B2320" t="s">
        <v>15</v>
      </c>
      <c r="C2320" t="s">
        <v>36</v>
      </c>
      <c r="D2320" t="s">
        <v>32</v>
      </c>
      <c r="E2320" t="s">
        <v>97</v>
      </c>
      <c r="F2320">
        <v>8.2275427104922139E-2</v>
      </c>
      <c r="G2320">
        <v>103</v>
      </c>
      <c r="H2320">
        <v>125189262</v>
      </c>
    </row>
    <row r="2321" spans="1:8" hidden="1" x14ac:dyDescent="0.35">
      <c r="A2321" t="s">
        <v>104</v>
      </c>
      <c r="B2321" t="s">
        <v>15</v>
      </c>
      <c r="C2321" t="s">
        <v>36</v>
      </c>
      <c r="D2321" t="s">
        <v>32</v>
      </c>
      <c r="E2321" t="s">
        <v>98</v>
      </c>
      <c r="F2321">
        <v>0.10072081659701911</v>
      </c>
      <c r="G2321">
        <v>131</v>
      </c>
      <c r="H2321">
        <v>130062488</v>
      </c>
    </row>
    <row r="2322" spans="1:8" hidden="1" x14ac:dyDescent="0.35">
      <c r="A2322" t="s">
        <v>104</v>
      </c>
      <c r="B2322" t="s">
        <v>15</v>
      </c>
      <c r="C2322" t="s">
        <v>36</v>
      </c>
      <c r="D2322" t="s">
        <v>33</v>
      </c>
      <c r="E2322" t="s">
        <v>95</v>
      </c>
      <c r="F2322">
        <v>7.0694805006780395E-2</v>
      </c>
      <c r="G2322">
        <v>73</v>
      </c>
      <c r="H2322">
        <v>103260770</v>
      </c>
    </row>
    <row r="2323" spans="1:8" hidden="1" x14ac:dyDescent="0.35">
      <c r="A2323" t="s">
        <v>104</v>
      </c>
      <c r="B2323" t="s">
        <v>15</v>
      </c>
      <c r="C2323" t="s">
        <v>36</v>
      </c>
      <c r="D2323" t="s">
        <v>33</v>
      </c>
      <c r="E2323" t="s">
        <v>96</v>
      </c>
      <c r="F2323">
        <v>5.4638389952697382E-2</v>
      </c>
      <c r="G2323">
        <v>63</v>
      </c>
      <c r="H2323">
        <v>115303544</v>
      </c>
    </row>
    <row r="2324" spans="1:8" hidden="1" x14ac:dyDescent="0.35">
      <c r="A2324" t="s">
        <v>104</v>
      </c>
      <c r="B2324" t="s">
        <v>15</v>
      </c>
      <c r="C2324" t="s">
        <v>36</v>
      </c>
      <c r="D2324" t="s">
        <v>33</v>
      </c>
      <c r="E2324" t="s">
        <v>97</v>
      </c>
      <c r="F2324">
        <v>7.7482683778421824E-2</v>
      </c>
      <c r="G2324">
        <v>97</v>
      </c>
      <c r="H2324">
        <v>125189262</v>
      </c>
    </row>
    <row r="2325" spans="1:8" hidden="1" x14ac:dyDescent="0.35">
      <c r="A2325" t="s">
        <v>104</v>
      </c>
      <c r="B2325" t="s">
        <v>15</v>
      </c>
      <c r="C2325" t="s">
        <v>36</v>
      </c>
      <c r="D2325" t="s">
        <v>33</v>
      </c>
      <c r="E2325" t="s">
        <v>98</v>
      </c>
      <c r="F2325">
        <v>9.2263343447651094E-2</v>
      </c>
      <c r="G2325">
        <v>120</v>
      </c>
      <c r="H2325">
        <v>130062488</v>
      </c>
    </row>
    <row r="2326" spans="1:8" hidden="1" x14ac:dyDescent="0.35">
      <c r="A2326" t="s">
        <v>104</v>
      </c>
      <c r="B2326" t="s">
        <v>15</v>
      </c>
      <c r="C2326" t="s">
        <v>36</v>
      </c>
      <c r="D2326" t="s">
        <v>34</v>
      </c>
      <c r="E2326" t="s">
        <v>95</v>
      </c>
      <c r="H2326">
        <v>103260770</v>
      </c>
    </row>
    <row r="2327" spans="1:8" hidden="1" x14ac:dyDescent="0.35">
      <c r="A2327" t="s">
        <v>104</v>
      </c>
      <c r="B2327" t="s">
        <v>15</v>
      </c>
      <c r="C2327" t="s">
        <v>36</v>
      </c>
      <c r="D2327" t="s">
        <v>34</v>
      </c>
      <c r="E2327" t="s">
        <v>96</v>
      </c>
      <c r="H2327">
        <v>115303544</v>
      </c>
    </row>
    <row r="2328" spans="1:8" hidden="1" x14ac:dyDescent="0.35">
      <c r="A2328" t="s">
        <v>104</v>
      </c>
      <c r="B2328" t="s">
        <v>15</v>
      </c>
      <c r="C2328" t="s">
        <v>36</v>
      </c>
      <c r="D2328" t="s">
        <v>34</v>
      </c>
      <c r="E2328" t="s">
        <v>97</v>
      </c>
      <c r="H2328">
        <v>125189262</v>
      </c>
    </row>
    <row r="2329" spans="1:8" hidden="1" x14ac:dyDescent="0.35">
      <c r="A2329" t="s">
        <v>104</v>
      </c>
      <c r="B2329" t="s">
        <v>15</v>
      </c>
      <c r="C2329" t="s">
        <v>36</v>
      </c>
      <c r="D2329" t="s">
        <v>34</v>
      </c>
      <c r="E2329" t="s">
        <v>98</v>
      </c>
      <c r="F2329">
        <v>8.457473149368018E-3</v>
      </c>
      <c r="G2329">
        <v>11</v>
      </c>
      <c r="H2329">
        <v>130062488</v>
      </c>
    </row>
    <row r="2330" spans="1:8" hidden="1" x14ac:dyDescent="0.35">
      <c r="A2330" t="s">
        <v>104</v>
      </c>
      <c r="B2330" t="s">
        <v>15</v>
      </c>
      <c r="C2330" t="s">
        <v>35</v>
      </c>
      <c r="D2330" t="s">
        <v>32</v>
      </c>
      <c r="E2330" t="s">
        <v>95</v>
      </c>
      <c r="F2330">
        <v>0.29149501790466992</v>
      </c>
      <c r="G2330">
        <v>301</v>
      </c>
      <c r="H2330">
        <v>103260770</v>
      </c>
    </row>
    <row r="2331" spans="1:8" hidden="1" x14ac:dyDescent="0.35">
      <c r="A2331" t="s">
        <v>104</v>
      </c>
      <c r="B2331" t="s">
        <v>15</v>
      </c>
      <c r="C2331" t="s">
        <v>35</v>
      </c>
      <c r="D2331" t="s">
        <v>32</v>
      </c>
      <c r="E2331" t="s">
        <v>96</v>
      </c>
      <c r="F2331">
        <v>0.30181205878632839</v>
      </c>
      <c r="G2331">
        <v>348</v>
      </c>
      <c r="H2331">
        <v>115303544</v>
      </c>
    </row>
    <row r="2332" spans="1:8" hidden="1" x14ac:dyDescent="0.35">
      <c r="A2332" t="s">
        <v>104</v>
      </c>
      <c r="B2332" t="s">
        <v>15</v>
      </c>
      <c r="C2332" t="s">
        <v>35</v>
      </c>
      <c r="D2332" t="s">
        <v>32</v>
      </c>
      <c r="E2332" t="s">
        <v>97</v>
      </c>
      <c r="F2332">
        <v>0.33708961396385578</v>
      </c>
      <c r="G2332">
        <v>422</v>
      </c>
      <c r="H2332">
        <v>125189262</v>
      </c>
    </row>
    <row r="2333" spans="1:8" hidden="1" x14ac:dyDescent="0.35">
      <c r="A2333" t="s">
        <v>104</v>
      </c>
      <c r="B2333" t="s">
        <v>15</v>
      </c>
      <c r="C2333" t="s">
        <v>35</v>
      </c>
      <c r="D2333" t="s">
        <v>32</v>
      </c>
      <c r="E2333" t="s">
        <v>98</v>
      </c>
      <c r="F2333">
        <v>0.36136476183663352</v>
      </c>
      <c r="G2333">
        <v>470</v>
      </c>
      <c r="H2333">
        <v>130062488</v>
      </c>
    </row>
    <row r="2334" spans="1:8" hidden="1" x14ac:dyDescent="0.35">
      <c r="A2334" t="s">
        <v>104</v>
      </c>
      <c r="B2334" t="s">
        <v>15</v>
      </c>
      <c r="C2334" t="s">
        <v>35</v>
      </c>
      <c r="D2334" t="s">
        <v>33</v>
      </c>
      <c r="E2334" t="s">
        <v>95</v>
      </c>
      <c r="F2334">
        <v>0.25469498242168831</v>
      </c>
      <c r="G2334">
        <v>263</v>
      </c>
      <c r="H2334">
        <v>103260770</v>
      </c>
    </row>
    <row r="2335" spans="1:8" hidden="1" x14ac:dyDescent="0.35">
      <c r="A2335" t="s">
        <v>104</v>
      </c>
      <c r="B2335" t="s">
        <v>15</v>
      </c>
      <c r="C2335" t="s">
        <v>35</v>
      </c>
      <c r="D2335" t="s">
        <v>33</v>
      </c>
      <c r="E2335" t="s">
        <v>96</v>
      </c>
      <c r="F2335">
        <v>0.2610500853295542</v>
      </c>
      <c r="G2335">
        <v>301</v>
      </c>
      <c r="H2335">
        <v>115303544</v>
      </c>
    </row>
    <row r="2336" spans="1:8" hidden="1" x14ac:dyDescent="0.35">
      <c r="A2336" t="s">
        <v>104</v>
      </c>
      <c r="B2336" t="s">
        <v>15</v>
      </c>
      <c r="C2336" t="s">
        <v>35</v>
      </c>
      <c r="D2336" t="s">
        <v>33</v>
      </c>
      <c r="E2336" t="s">
        <v>97</v>
      </c>
      <c r="F2336">
        <v>0.27877790349143522</v>
      </c>
      <c r="G2336">
        <v>349</v>
      </c>
      <c r="H2336">
        <v>125189262</v>
      </c>
    </row>
    <row r="2337" spans="1:8" hidden="1" x14ac:dyDescent="0.35">
      <c r="A2337" t="s">
        <v>104</v>
      </c>
      <c r="B2337" t="s">
        <v>15</v>
      </c>
      <c r="C2337" t="s">
        <v>35</v>
      </c>
      <c r="D2337" t="s">
        <v>33</v>
      </c>
      <c r="E2337" t="s">
        <v>98</v>
      </c>
      <c r="F2337">
        <v>0.29062953186010099</v>
      </c>
      <c r="G2337">
        <v>378</v>
      </c>
      <c r="H2337">
        <v>130062488</v>
      </c>
    </row>
    <row r="2338" spans="1:8" hidden="1" x14ac:dyDescent="0.35">
      <c r="A2338" t="s">
        <v>104</v>
      </c>
      <c r="B2338" t="s">
        <v>15</v>
      </c>
      <c r="C2338" t="s">
        <v>35</v>
      </c>
      <c r="D2338" t="s">
        <v>34</v>
      </c>
      <c r="E2338" t="s">
        <v>95</v>
      </c>
      <c r="F2338">
        <v>3.680003548298158E-2</v>
      </c>
      <c r="G2338">
        <v>38</v>
      </c>
      <c r="H2338">
        <v>103260770</v>
      </c>
    </row>
    <row r="2339" spans="1:8" hidden="1" x14ac:dyDescent="0.35">
      <c r="A2339" t="s">
        <v>104</v>
      </c>
      <c r="B2339" t="s">
        <v>15</v>
      </c>
      <c r="C2339" t="s">
        <v>35</v>
      </c>
      <c r="D2339" t="s">
        <v>34</v>
      </c>
      <c r="E2339" t="s">
        <v>96</v>
      </c>
      <c r="F2339">
        <v>4.0761973456774243E-2</v>
      </c>
      <c r="G2339">
        <v>47</v>
      </c>
      <c r="H2339">
        <v>115303544</v>
      </c>
    </row>
    <row r="2340" spans="1:8" hidden="1" x14ac:dyDescent="0.35">
      <c r="A2340" t="s">
        <v>104</v>
      </c>
      <c r="B2340" t="s">
        <v>15</v>
      </c>
      <c r="C2340" t="s">
        <v>35</v>
      </c>
      <c r="D2340" t="s">
        <v>34</v>
      </c>
      <c r="E2340" t="s">
        <v>97</v>
      </c>
      <c r="F2340">
        <v>5.831171047242055E-2</v>
      </c>
      <c r="G2340">
        <v>73</v>
      </c>
      <c r="H2340">
        <v>125189262</v>
      </c>
    </row>
    <row r="2341" spans="1:8" hidden="1" x14ac:dyDescent="0.35">
      <c r="A2341" t="s">
        <v>104</v>
      </c>
      <c r="B2341" t="s">
        <v>15</v>
      </c>
      <c r="C2341" t="s">
        <v>35</v>
      </c>
      <c r="D2341" t="s">
        <v>34</v>
      </c>
      <c r="E2341" t="s">
        <v>98</v>
      </c>
      <c r="F2341">
        <v>7.0735229976532518E-2</v>
      </c>
      <c r="G2341">
        <v>92</v>
      </c>
      <c r="H2341">
        <v>130062488</v>
      </c>
    </row>
    <row r="2342" spans="1:8" hidden="1" x14ac:dyDescent="0.35">
      <c r="A2342" t="s">
        <v>104</v>
      </c>
      <c r="B2342" t="s">
        <v>15</v>
      </c>
      <c r="C2342" t="s">
        <v>99</v>
      </c>
      <c r="D2342" t="s">
        <v>32</v>
      </c>
      <c r="E2342" t="s">
        <v>95</v>
      </c>
      <c r="F2342">
        <v>0.2237054788570722</v>
      </c>
      <c r="G2342">
        <v>231</v>
      </c>
      <c r="H2342">
        <v>103260770</v>
      </c>
    </row>
    <row r="2343" spans="1:8" hidden="1" x14ac:dyDescent="0.35">
      <c r="A2343" t="s">
        <v>104</v>
      </c>
      <c r="B2343" t="s">
        <v>15</v>
      </c>
      <c r="C2343" t="s">
        <v>99</v>
      </c>
      <c r="D2343" t="s">
        <v>32</v>
      </c>
      <c r="E2343" t="s">
        <v>96</v>
      </c>
      <c r="F2343">
        <v>0.2419700126476598</v>
      </c>
      <c r="G2343">
        <v>279</v>
      </c>
      <c r="H2343">
        <v>115303544</v>
      </c>
    </row>
    <row r="2344" spans="1:8" hidden="1" x14ac:dyDescent="0.35">
      <c r="A2344" t="s">
        <v>104</v>
      </c>
      <c r="B2344" t="s">
        <v>15</v>
      </c>
      <c r="C2344" t="s">
        <v>99</v>
      </c>
      <c r="D2344" t="s">
        <v>32</v>
      </c>
      <c r="E2344" t="s">
        <v>97</v>
      </c>
      <c r="F2344">
        <v>0.2324480513352655</v>
      </c>
      <c r="G2344">
        <v>291</v>
      </c>
      <c r="H2344">
        <v>125189262</v>
      </c>
    </row>
    <row r="2345" spans="1:8" hidden="1" x14ac:dyDescent="0.35">
      <c r="A2345" t="s">
        <v>104</v>
      </c>
      <c r="B2345" t="s">
        <v>15</v>
      </c>
      <c r="C2345" t="s">
        <v>99</v>
      </c>
      <c r="D2345" t="s">
        <v>32</v>
      </c>
      <c r="E2345" t="s">
        <v>98</v>
      </c>
      <c r="F2345">
        <v>0.2644882512165998</v>
      </c>
      <c r="G2345">
        <v>344</v>
      </c>
      <c r="H2345">
        <v>130062488</v>
      </c>
    </row>
    <row r="2346" spans="1:8" hidden="1" x14ac:dyDescent="0.35">
      <c r="A2346" t="s">
        <v>104</v>
      </c>
      <c r="B2346" t="s">
        <v>15</v>
      </c>
      <c r="C2346" t="s">
        <v>99</v>
      </c>
      <c r="D2346" t="s">
        <v>33</v>
      </c>
      <c r="E2346" t="s">
        <v>95</v>
      </c>
      <c r="F2346">
        <v>0.20143177317000441</v>
      </c>
      <c r="G2346">
        <v>208</v>
      </c>
      <c r="H2346">
        <v>103260770</v>
      </c>
    </row>
    <row r="2347" spans="1:8" hidden="1" x14ac:dyDescent="0.35">
      <c r="A2347" t="s">
        <v>104</v>
      </c>
      <c r="B2347" t="s">
        <v>15</v>
      </c>
      <c r="C2347" t="s">
        <v>99</v>
      </c>
      <c r="D2347" t="s">
        <v>33</v>
      </c>
      <c r="E2347" t="s">
        <v>96</v>
      </c>
      <c r="F2347">
        <v>0.20727897140785201</v>
      </c>
      <c r="G2347">
        <v>239</v>
      </c>
      <c r="H2347">
        <v>115303544</v>
      </c>
    </row>
    <row r="2348" spans="1:8" hidden="1" x14ac:dyDescent="0.35">
      <c r="A2348" t="s">
        <v>104</v>
      </c>
      <c r="B2348" t="s">
        <v>15</v>
      </c>
      <c r="C2348" t="s">
        <v>99</v>
      </c>
      <c r="D2348" t="s">
        <v>33</v>
      </c>
      <c r="E2348" t="s">
        <v>97</v>
      </c>
      <c r="F2348">
        <v>0.19969763860417999</v>
      </c>
      <c r="G2348">
        <v>250</v>
      </c>
      <c r="H2348">
        <v>125189262</v>
      </c>
    </row>
    <row r="2349" spans="1:8" x14ac:dyDescent="0.35">
      <c r="A2349" t="s">
        <v>104</v>
      </c>
      <c r="B2349" t="s">
        <v>15</v>
      </c>
      <c r="C2349" t="s">
        <v>99</v>
      </c>
      <c r="D2349" t="s">
        <v>33</v>
      </c>
      <c r="E2349" t="s">
        <v>98</v>
      </c>
      <c r="F2349">
        <v>0.20605480036642079</v>
      </c>
      <c r="G2349">
        <v>268</v>
      </c>
      <c r="H2349">
        <v>130062488</v>
      </c>
    </row>
    <row r="2350" spans="1:8" hidden="1" x14ac:dyDescent="0.35">
      <c r="A2350" t="s">
        <v>104</v>
      </c>
      <c r="B2350" t="s">
        <v>15</v>
      </c>
      <c r="C2350" t="s">
        <v>99</v>
      </c>
      <c r="D2350" t="s">
        <v>34</v>
      </c>
      <c r="E2350" t="s">
        <v>95</v>
      </c>
      <c r="F2350">
        <v>2.22737056870678E-2</v>
      </c>
      <c r="G2350">
        <v>23</v>
      </c>
      <c r="H2350">
        <v>103260770</v>
      </c>
    </row>
    <row r="2351" spans="1:8" hidden="1" x14ac:dyDescent="0.35">
      <c r="A2351" t="s">
        <v>104</v>
      </c>
      <c r="B2351" t="s">
        <v>15</v>
      </c>
      <c r="C2351" t="s">
        <v>99</v>
      </c>
      <c r="D2351" t="s">
        <v>34</v>
      </c>
      <c r="E2351" t="s">
        <v>96</v>
      </c>
      <c r="F2351">
        <v>3.469104123980786E-2</v>
      </c>
      <c r="G2351">
        <v>40</v>
      </c>
      <c r="H2351">
        <v>115303544</v>
      </c>
    </row>
    <row r="2352" spans="1:8" hidden="1" x14ac:dyDescent="0.35">
      <c r="A2352" t="s">
        <v>104</v>
      </c>
      <c r="B2352" t="s">
        <v>15</v>
      </c>
      <c r="C2352" t="s">
        <v>99</v>
      </c>
      <c r="D2352" t="s">
        <v>34</v>
      </c>
      <c r="E2352" t="s">
        <v>97</v>
      </c>
      <c r="F2352">
        <v>3.2750412731085511E-2</v>
      </c>
      <c r="G2352">
        <v>41</v>
      </c>
      <c r="H2352">
        <v>125189262</v>
      </c>
    </row>
    <row r="2353" spans="1:8" hidden="1" x14ac:dyDescent="0.35">
      <c r="A2353" t="s">
        <v>104</v>
      </c>
      <c r="B2353" t="s">
        <v>15</v>
      </c>
      <c r="C2353" t="s">
        <v>99</v>
      </c>
      <c r="D2353" t="s">
        <v>34</v>
      </c>
      <c r="E2353" t="s">
        <v>98</v>
      </c>
      <c r="F2353">
        <v>5.8433450850179043E-2</v>
      </c>
      <c r="G2353">
        <v>76</v>
      </c>
      <c r="H2353">
        <v>130062488</v>
      </c>
    </row>
    <row r="2354" spans="1:8" hidden="1" x14ac:dyDescent="0.35">
      <c r="A2354" t="s">
        <v>104</v>
      </c>
      <c r="B2354" t="s">
        <v>16</v>
      </c>
      <c r="C2354" t="s">
        <v>32</v>
      </c>
      <c r="D2354" t="s">
        <v>32</v>
      </c>
      <c r="E2354" t="s">
        <v>95</v>
      </c>
      <c r="F2354">
        <v>4.2513679463777709</v>
      </c>
      <c r="G2354">
        <v>402</v>
      </c>
      <c r="H2354">
        <v>9455780</v>
      </c>
    </row>
    <row r="2355" spans="1:8" hidden="1" x14ac:dyDescent="0.35">
      <c r="A2355" t="s">
        <v>104</v>
      </c>
      <c r="B2355" t="s">
        <v>16</v>
      </c>
      <c r="C2355" t="s">
        <v>32</v>
      </c>
      <c r="D2355" t="s">
        <v>32</v>
      </c>
      <c r="E2355" t="s">
        <v>96</v>
      </c>
      <c r="F2355">
        <v>4.1523512935829849</v>
      </c>
      <c r="G2355">
        <v>463</v>
      </c>
      <c r="H2355">
        <v>11150309</v>
      </c>
    </row>
    <row r="2356" spans="1:8" hidden="1" x14ac:dyDescent="0.35">
      <c r="A2356" t="s">
        <v>104</v>
      </c>
      <c r="B2356" t="s">
        <v>16</v>
      </c>
      <c r="C2356" t="s">
        <v>32</v>
      </c>
      <c r="D2356" t="s">
        <v>32</v>
      </c>
      <c r="E2356" t="s">
        <v>97</v>
      </c>
      <c r="F2356">
        <v>4.9515626518754523</v>
      </c>
      <c r="G2356">
        <v>622</v>
      </c>
      <c r="H2356">
        <v>12561691</v>
      </c>
    </row>
    <row r="2357" spans="1:8" hidden="1" x14ac:dyDescent="0.35">
      <c r="A2357" t="s">
        <v>104</v>
      </c>
      <c r="B2357" t="s">
        <v>16</v>
      </c>
      <c r="C2357" t="s">
        <v>32</v>
      </c>
      <c r="D2357" t="s">
        <v>32</v>
      </c>
      <c r="E2357" t="s">
        <v>98</v>
      </c>
      <c r="F2357">
        <v>5.3387316995370764</v>
      </c>
      <c r="G2357">
        <v>715</v>
      </c>
      <c r="H2357">
        <v>13392694</v>
      </c>
    </row>
    <row r="2358" spans="1:8" hidden="1" x14ac:dyDescent="0.35">
      <c r="A2358" t="s">
        <v>104</v>
      </c>
      <c r="B2358" t="s">
        <v>16</v>
      </c>
      <c r="C2358" t="s">
        <v>32</v>
      </c>
      <c r="D2358" t="s">
        <v>33</v>
      </c>
      <c r="E2358" t="s">
        <v>95</v>
      </c>
      <c r="F2358">
        <v>3.7754685493951849</v>
      </c>
      <c r="G2358">
        <v>357</v>
      </c>
      <c r="H2358">
        <v>9455780</v>
      </c>
    </row>
    <row r="2359" spans="1:8" hidden="1" x14ac:dyDescent="0.35">
      <c r="A2359" t="s">
        <v>104</v>
      </c>
      <c r="B2359" t="s">
        <v>16</v>
      </c>
      <c r="C2359" t="s">
        <v>32</v>
      </c>
      <c r="D2359" t="s">
        <v>33</v>
      </c>
      <c r="E2359" t="s">
        <v>96</v>
      </c>
      <c r="F2359">
        <v>3.6411546980446912</v>
      </c>
      <c r="G2359">
        <v>406</v>
      </c>
      <c r="H2359">
        <v>11150309</v>
      </c>
    </row>
    <row r="2360" spans="1:8" hidden="1" x14ac:dyDescent="0.35">
      <c r="A2360" t="s">
        <v>104</v>
      </c>
      <c r="B2360" t="s">
        <v>16</v>
      </c>
      <c r="C2360" t="s">
        <v>32</v>
      </c>
      <c r="D2360" t="s">
        <v>33</v>
      </c>
      <c r="E2360" t="s">
        <v>97</v>
      </c>
      <c r="F2360">
        <v>4.2589807375456061</v>
      </c>
      <c r="G2360">
        <v>535</v>
      </c>
      <c r="H2360">
        <v>12561691</v>
      </c>
    </row>
    <row r="2361" spans="1:8" hidden="1" x14ac:dyDescent="0.35">
      <c r="A2361" t="s">
        <v>104</v>
      </c>
      <c r="B2361" t="s">
        <v>16</v>
      </c>
      <c r="C2361" t="s">
        <v>32</v>
      </c>
      <c r="D2361" t="s">
        <v>33</v>
      </c>
      <c r="E2361" t="s">
        <v>98</v>
      </c>
      <c r="F2361">
        <v>4.1813842681688991</v>
      </c>
      <c r="G2361">
        <v>560</v>
      </c>
      <c r="H2361">
        <v>13392694</v>
      </c>
    </row>
    <row r="2362" spans="1:8" hidden="1" x14ac:dyDescent="0.35">
      <c r="A2362" t="s">
        <v>104</v>
      </c>
      <c r="B2362" t="s">
        <v>16</v>
      </c>
      <c r="C2362" t="s">
        <v>32</v>
      </c>
      <c r="D2362" t="s">
        <v>34</v>
      </c>
      <c r="E2362" t="s">
        <v>95</v>
      </c>
      <c r="F2362">
        <v>0.47589939698258632</v>
      </c>
      <c r="G2362">
        <v>45</v>
      </c>
      <c r="H2362">
        <v>9455780</v>
      </c>
    </row>
    <row r="2363" spans="1:8" hidden="1" x14ac:dyDescent="0.35">
      <c r="A2363" t="s">
        <v>104</v>
      </c>
      <c r="B2363" t="s">
        <v>16</v>
      </c>
      <c r="C2363" t="s">
        <v>32</v>
      </c>
      <c r="D2363" t="s">
        <v>34</v>
      </c>
      <c r="E2363" t="s">
        <v>96</v>
      </c>
      <c r="F2363">
        <v>0.51119659553829411</v>
      </c>
      <c r="G2363">
        <v>57</v>
      </c>
      <c r="H2363">
        <v>11150309</v>
      </c>
    </row>
    <row r="2364" spans="1:8" hidden="1" x14ac:dyDescent="0.35">
      <c r="A2364" t="s">
        <v>104</v>
      </c>
      <c r="B2364" t="s">
        <v>16</v>
      </c>
      <c r="C2364" t="s">
        <v>32</v>
      </c>
      <c r="D2364" t="s">
        <v>34</v>
      </c>
      <c r="E2364" t="s">
        <v>97</v>
      </c>
      <c r="F2364">
        <v>0.69258191432984617</v>
      </c>
      <c r="G2364">
        <v>87</v>
      </c>
      <c r="H2364">
        <v>12561691</v>
      </c>
    </row>
    <row r="2365" spans="1:8" hidden="1" x14ac:dyDescent="0.35">
      <c r="A2365" t="s">
        <v>104</v>
      </c>
      <c r="B2365" t="s">
        <v>16</v>
      </c>
      <c r="C2365" t="s">
        <v>32</v>
      </c>
      <c r="D2365" t="s">
        <v>34</v>
      </c>
      <c r="E2365" t="s">
        <v>98</v>
      </c>
      <c r="F2365">
        <v>1.1573474313681771</v>
      </c>
      <c r="G2365">
        <v>155</v>
      </c>
      <c r="H2365">
        <v>13392694</v>
      </c>
    </row>
    <row r="2366" spans="1:8" hidden="1" x14ac:dyDescent="0.35">
      <c r="A2366" t="s">
        <v>104</v>
      </c>
      <c r="B2366" t="s">
        <v>16</v>
      </c>
      <c r="C2366" t="s">
        <v>36</v>
      </c>
      <c r="D2366" t="s">
        <v>32</v>
      </c>
      <c r="E2366" t="s">
        <v>95</v>
      </c>
      <c r="F2366">
        <v>0.49705048129292351</v>
      </c>
      <c r="G2366">
        <v>47</v>
      </c>
      <c r="H2366">
        <v>9455780</v>
      </c>
    </row>
    <row r="2367" spans="1:8" hidden="1" x14ac:dyDescent="0.35">
      <c r="A2367" t="s">
        <v>104</v>
      </c>
      <c r="B2367" t="s">
        <v>16</v>
      </c>
      <c r="C2367" t="s">
        <v>36</v>
      </c>
      <c r="D2367" t="s">
        <v>32</v>
      </c>
      <c r="E2367" t="s">
        <v>96</v>
      </c>
      <c r="F2367">
        <v>0.50222823421306084</v>
      </c>
      <c r="G2367">
        <v>56</v>
      </c>
      <c r="H2367">
        <v>11150309</v>
      </c>
    </row>
    <row r="2368" spans="1:8" hidden="1" x14ac:dyDescent="0.35">
      <c r="A2368" t="s">
        <v>104</v>
      </c>
      <c r="B2368" t="s">
        <v>16</v>
      </c>
      <c r="C2368" t="s">
        <v>36</v>
      </c>
      <c r="D2368" t="s">
        <v>32</v>
      </c>
      <c r="E2368" t="s">
        <v>97</v>
      </c>
      <c r="F2368">
        <v>0.67666049101191872</v>
      </c>
      <c r="G2368">
        <v>85</v>
      </c>
      <c r="H2368">
        <v>12561691</v>
      </c>
    </row>
    <row r="2369" spans="1:8" hidden="1" x14ac:dyDescent="0.35">
      <c r="A2369" t="s">
        <v>104</v>
      </c>
      <c r="B2369" t="s">
        <v>16</v>
      </c>
      <c r="C2369" t="s">
        <v>36</v>
      </c>
      <c r="D2369" t="s">
        <v>32</v>
      </c>
      <c r="E2369" t="s">
        <v>98</v>
      </c>
      <c r="F2369">
        <v>0.6197408826036046</v>
      </c>
      <c r="G2369">
        <v>83</v>
      </c>
      <c r="H2369">
        <v>13392694</v>
      </c>
    </row>
    <row r="2370" spans="1:8" hidden="1" x14ac:dyDescent="0.35">
      <c r="A2370" t="s">
        <v>104</v>
      </c>
      <c r="B2370" t="s">
        <v>16</v>
      </c>
      <c r="C2370" t="s">
        <v>36</v>
      </c>
      <c r="D2370" t="s">
        <v>33</v>
      </c>
      <c r="E2370" t="s">
        <v>95</v>
      </c>
      <c r="F2370">
        <v>0.47589939698258632</v>
      </c>
      <c r="G2370">
        <v>45</v>
      </c>
      <c r="H2370">
        <v>9455780</v>
      </c>
    </row>
    <row r="2371" spans="1:8" hidden="1" x14ac:dyDescent="0.35">
      <c r="A2371" t="s">
        <v>104</v>
      </c>
      <c r="B2371" t="s">
        <v>16</v>
      </c>
      <c r="C2371" t="s">
        <v>36</v>
      </c>
      <c r="D2371" t="s">
        <v>33</v>
      </c>
      <c r="E2371" t="s">
        <v>96</v>
      </c>
      <c r="F2371">
        <v>0.49325987288782758</v>
      </c>
      <c r="G2371">
        <v>55</v>
      </c>
      <c r="H2371">
        <v>11150309</v>
      </c>
    </row>
    <row r="2372" spans="1:8" hidden="1" x14ac:dyDescent="0.35">
      <c r="A2372" t="s">
        <v>104</v>
      </c>
      <c r="B2372" t="s">
        <v>16</v>
      </c>
      <c r="C2372" t="s">
        <v>36</v>
      </c>
      <c r="D2372" t="s">
        <v>33</v>
      </c>
      <c r="E2372" t="s">
        <v>97</v>
      </c>
      <c r="F2372">
        <v>0.6448176443760637</v>
      </c>
      <c r="G2372">
        <v>81</v>
      </c>
      <c r="H2372">
        <v>12561691</v>
      </c>
    </row>
    <row r="2373" spans="1:8" hidden="1" x14ac:dyDescent="0.35">
      <c r="A2373" t="s">
        <v>104</v>
      </c>
      <c r="B2373" t="s">
        <v>16</v>
      </c>
      <c r="C2373" t="s">
        <v>36</v>
      </c>
      <c r="D2373" t="s">
        <v>33</v>
      </c>
      <c r="E2373" t="s">
        <v>98</v>
      </c>
      <c r="F2373">
        <v>0.57494033687322355</v>
      </c>
      <c r="G2373">
        <v>77</v>
      </c>
      <c r="H2373">
        <v>13392694</v>
      </c>
    </row>
    <row r="2374" spans="1:8" hidden="1" x14ac:dyDescent="0.35">
      <c r="A2374" t="s">
        <v>104</v>
      </c>
      <c r="B2374" t="s">
        <v>16</v>
      </c>
      <c r="C2374" t="s">
        <v>36</v>
      </c>
      <c r="D2374" t="s">
        <v>34</v>
      </c>
      <c r="E2374" t="s">
        <v>95</v>
      </c>
      <c r="H2374">
        <v>9455780</v>
      </c>
    </row>
    <row r="2375" spans="1:8" hidden="1" x14ac:dyDescent="0.35">
      <c r="A2375" t="s">
        <v>104</v>
      </c>
      <c r="B2375" t="s">
        <v>16</v>
      </c>
      <c r="C2375" t="s">
        <v>36</v>
      </c>
      <c r="D2375" t="s">
        <v>34</v>
      </c>
      <c r="E2375" t="s">
        <v>96</v>
      </c>
      <c r="H2375">
        <v>11150309</v>
      </c>
    </row>
    <row r="2376" spans="1:8" hidden="1" x14ac:dyDescent="0.35">
      <c r="A2376" t="s">
        <v>104</v>
      </c>
      <c r="B2376" t="s">
        <v>16</v>
      </c>
      <c r="C2376" t="s">
        <v>36</v>
      </c>
      <c r="D2376" t="s">
        <v>34</v>
      </c>
      <c r="E2376" t="s">
        <v>97</v>
      </c>
      <c r="H2376">
        <v>12561691</v>
      </c>
    </row>
    <row r="2377" spans="1:8" hidden="1" x14ac:dyDescent="0.35">
      <c r="A2377" t="s">
        <v>104</v>
      </c>
      <c r="B2377" t="s">
        <v>16</v>
      </c>
      <c r="C2377" t="s">
        <v>36</v>
      </c>
      <c r="D2377" t="s">
        <v>34</v>
      </c>
      <c r="E2377" t="s">
        <v>98</v>
      </c>
      <c r="H2377">
        <v>13392694</v>
      </c>
    </row>
    <row r="2378" spans="1:8" hidden="1" x14ac:dyDescent="0.35">
      <c r="A2378" t="s">
        <v>104</v>
      </c>
      <c r="B2378" t="s">
        <v>16</v>
      </c>
      <c r="C2378" t="s">
        <v>35</v>
      </c>
      <c r="D2378" t="s">
        <v>32</v>
      </c>
      <c r="E2378" t="s">
        <v>95</v>
      </c>
      <c r="F2378">
        <v>2.1574105996543911</v>
      </c>
      <c r="G2378">
        <v>204</v>
      </c>
      <c r="H2378">
        <v>9455780</v>
      </c>
    </row>
    <row r="2379" spans="1:8" hidden="1" x14ac:dyDescent="0.35">
      <c r="A2379" t="s">
        <v>104</v>
      </c>
      <c r="B2379" t="s">
        <v>16</v>
      </c>
      <c r="C2379" t="s">
        <v>35</v>
      </c>
      <c r="D2379" t="s">
        <v>32</v>
      </c>
      <c r="E2379" t="s">
        <v>96</v>
      </c>
      <c r="F2379">
        <v>2.0716914661288759</v>
      </c>
      <c r="G2379">
        <v>231</v>
      </c>
      <c r="H2379">
        <v>11150309</v>
      </c>
    </row>
    <row r="2380" spans="1:8" hidden="1" x14ac:dyDescent="0.35">
      <c r="A2380" t="s">
        <v>104</v>
      </c>
      <c r="B2380" t="s">
        <v>16</v>
      </c>
      <c r="C2380" t="s">
        <v>35</v>
      </c>
      <c r="D2380" t="s">
        <v>32</v>
      </c>
      <c r="E2380" t="s">
        <v>97</v>
      </c>
      <c r="F2380">
        <v>2.5474277308683999</v>
      </c>
      <c r="G2380">
        <v>320</v>
      </c>
      <c r="H2380">
        <v>12561691</v>
      </c>
    </row>
    <row r="2381" spans="1:8" hidden="1" x14ac:dyDescent="0.35">
      <c r="A2381" t="s">
        <v>104</v>
      </c>
      <c r="B2381" t="s">
        <v>16</v>
      </c>
      <c r="C2381" t="s">
        <v>35</v>
      </c>
      <c r="D2381" t="s">
        <v>32</v>
      </c>
      <c r="E2381" t="s">
        <v>98</v>
      </c>
      <c r="F2381">
        <v>2.755233562418435</v>
      </c>
      <c r="G2381">
        <v>369</v>
      </c>
      <c r="H2381">
        <v>13392694</v>
      </c>
    </row>
    <row r="2382" spans="1:8" hidden="1" x14ac:dyDescent="0.35">
      <c r="A2382" t="s">
        <v>104</v>
      </c>
      <c r="B2382" t="s">
        <v>16</v>
      </c>
      <c r="C2382" t="s">
        <v>35</v>
      </c>
      <c r="D2382" t="s">
        <v>33</v>
      </c>
      <c r="E2382" t="s">
        <v>95</v>
      </c>
      <c r="F2382">
        <v>1.8718709614648401</v>
      </c>
      <c r="G2382">
        <v>177</v>
      </c>
      <c r="H2382">
        <v>9455780</v>
      </c>
    </row>
    <row r="2383" spans="1:8" hidden="1" x14ac:dyDescent="0.35">
      <c r="A2383" t="s">
        <v>104</v>
      </c>
      <c r="B2383" t="s">
        <v>16</v>
      </c>
      <c r="C2383" t="s">
        <v>35</v>
      </c>
      <c r="D2383" t="s">
        <v>33</v>
      </c>
      <c r="E2383" t="s">
        <v>96</v>
      </c>
      <c r="F2383">
        <v>1.829545710347579</v>
      </c>
      <c r="G2383">
        <v>204</v>
      </c>
      <c r="H2383">
        <v>11150309</v>
      </c>
    </row>
    <row r="2384" spans="1:8" hidden="1" x14ac:dyDescent="0.35">
      <c r="A2384" t="s">
        <v>104</v>
      </c>
      <c r="B2384" t="s">
        <v>16</v>
      </c>
      <c r="C2384" t="s">
        <v>35</v>
      </c>
      <c r="D2384" t="s">
        <v>33</v>
      </c>
      <c r="E2384" t="s">
        <v>97</v>
      </c>
      <c r="F2384">
        <v>2.1891957062150311</v>
      </c>
      <c r="G2384">
        <v>275</v>
      </c>
      <c r="H2384">
        <v>12561691</v>
      </c>
    </row>
    <row r="2385" spans="1:8" hidden="1" x14ac:dyDescent="0.35">
      <c r="A2385" t="s">
        <v>104</v>
      </c>
      <c r="B2385" t="s">
        <v>16</v>
      </c>
      <c r="C2385" t="s">
        <v>35</v>
      </c>
      <c r="D2385" t="s">
        <v>33</v>
      </c>
      <c r="E2385" t="s">
        <v>98</v>
      </c>
      <c r="F2385">
        <v>2.0832253764627189</v>
      </c>
      <c r="G2385">
        <v>279</v>
      </c>
      <c r="H2385">
        <v>13392694</v>
      </c>
    </row>
    <row r="2386" spans="1:8" hidden="1" x14ac:dyDescent="0.35">
      <c r="A2386" t="s">
        <v>104</v>
      </c>
      <c r="B2386" t="s">
        <v>16</v>
      </c>
      <c r="C2386" t="s">
        <v>35</v>
      </c>
      <c r="D2386" t="s">
        <v>34</v>
      </c>
      <c r="E2386" t="s">
        <v>95</v>
      </c>
      <c r="F2386">
        <v>0.2855396381895518</v>
      </c>
      <c r="G2386">
        <v>27</v>
      </c>
      <c r="H2386">
        <v>9455780</v>
      </c>
    </row>
    <row r="2387" spans="1:8" hidden="1" x14ac:dyDescent="0.35">
      <c r="A2387" t="s">
        <v>104</v>
      </c>
      <c r="B2387" t="s">
        <v>16</v>
      </c>
      <c r="C2387" t="s">
        <v>35</v>
      </c>
      <c r="D2387" t="s">
        <v>34</v>
      </c>
      <c r="E2387" t="s">
        <v>96</v>
      </c>
      <c r="F2387">
        <v>0.24214575578129721</v>
      </c>
      <c r="G2387">
        <v>27</v>
      </c>
      <c r="H2387">
        <v>11150309</v>
      </c>
    </row>
    <row r="2388" spans="1:8" hidden="1" x14ac:dyDescent="0.35">
      <c r="A2388" t="s">
        <v>104</v>
      </c>
      <c r="B2388" t="s">
        <v>16</v>
      </c>
      <c r="C2388" t="s">
        <v>35</v>
      </c>
      <c r="D2388" t="s">
        <v>34</v>
      </c>
      <c r="E2388" t="s">
        <v>97</v>
      </c>
      <c r="F2388">
        <v>0.35823202465336867</v>
      </c>
      <c r="G2388">
        <v>45</v>
      </c>
      <c r="H2388">
        <v>12561691</v>
      </c>
    </row>
    <row r="2389" spans="1:8" hidden="1" x14ac:dyDescent="0.35">
      <c r="A2389" t="s">
        <v>104</v>
      </c>
      <c r="B2389" t="s">
        <v>16</v>
      </c>
      <c r="C2389" t="s">
        <v>35</v>
      </c>
      <c r="D2389" t="s">
        <v>34</v>
      </c>
      <c r="E2389" t="s">
        <v>98</v>
      </c>
      <c r="F2389">
        <v>0.67200818595571588</v>
      </c>
      <c r="G2389">
        <v>90</v>
      </c>
      <c r="H2389">
        <v>13392694</v>
      </c>
    </row>
    <row r="2390" spans="1:8" hidden="1" x14ac:dyDescent="0.35">
      <c r="A2390" t="s">
        <v>104</v>
      </c>
      <c r="B2390" t="s">
        <v>16</v>
      </c>
      <c r="C2390" t="s">
        <v>99</v>
      </c>
      <c r="D2390" t="s">
        <v>32</v>
      </c>
      <c r="E2390" t="s">
        <v>95</v>
      </c>
      <c r="F2390">
        <v>1.5969068654304559</v>
      </c>
      <c r="G2390">
        <v>151</v>
      </c>
      <c r="H2390">
        <v>9455780</v>
      </c>
    </row>
    <row r="2391" spans="1:8" hidden="1" x14ac:dyDescent="0.35">
      <c r="A2391" t="s">
        <v>104</v>
      </c>
      <c r="B2391" t="s">
        <v>16</v>
      </c>
      <c r="C2391" t="s">
        <v>99</v>
      </c>
      <c r="D2391" t="s">
        <v>32</v>
      </c>
      <c r="E2391" t="s">
        <v>96</v>
      </c>
      <c r="F2391">
        <v>1.578431593241048</v>
      </c>
      <c r="G2391">
        <v>176</v>
      </c>
      <c r="H2391">
        <v>11150309</v>
      </c>
    </row>
    <row r="2392" spans="1:8" hidden="1" x14ac:dyDescent="0.35">
      <c r="A2392" t="s">
        <v>104</v>
      </c>
      <c r="B2392" t="s">
        <v>16</v>
      </c>
      <c r="C2392" t="s">
        <v>99</v>
      </c>
      <c r="D2392" t="s">
        <v>32</v>
      </c>
      <c r="E2392" t="s">
        <v>97</v>
      </c>
      <c r="F2392">
        <v>1.7274744299951339</v>
      </c>
      <c r="G2392">
        <v>217</v>
      </c>
      <c r="H2392">
        <v>12561691</v>
      </c>
    </row>
    <row r="2393" spans="1:8" hidden="1" x14ac:dyDescent="0.35">
      <c r="A2393" t="s">
        <v>104</v>
      </c>
      <c r="B2393" t="s">
        <v>16</v>
      </c>
      <c r="C2393" t="s">
        <v>99</v>
      </c>
      <c r="D2393" t="s">
        <v>32</v>
      </c>
      <c r="E2393" t="s">
        <v>98</v>
      </c>
      <c r="F2393">
        <v>1.9637572545150359</v>
      </c>
      <c r="G2393">
        <v>263</v>
      </c>
      <c r="H2393">
        <v>13392694</v>
      </c>
    </row>
    <row r="2394" spans="1:8" hidden="1" x14ac:dyDescent="0.35">
      <c r="A2394" t="s">
        <v>104</v>
      </c>
      <c r="B2394" t="s">
        <v>16</v>
      </c>
      <c r="C2394" t="s">
        <v>99</v>
      </c>
      <c r="D2394" t="s">
        <v>33</v>
      </c>
      <c r="E2394" t="s">
        <v>95</v>
      </c>
      <c r="F2394">
        <v>1.4276981909477591</v>
      </c>
      <c r="G2394">
        <v>135</v>
      </c>
      <c r="H2394">
        <v>9455780</v>
      </c>
    </row>
    <row r="2395" spans="1:8" hidden="1" x14ac:dyDescent="0.35">
      <c r="A2395" t="s">
        <v>104</v>
      </c>
      <c r="B2395" t="s">
        <v>16</v>
      </c>
      <c r="C2395" t="s">
        <v>99</v>
      </c>
      <c r="D2395" t="s">
        <v>33</v>
      </c>
      <c r="E2395" t="s">
        <v>96</v>
      </c>
      <c r="F2395">
        <v>1.318349114809285</v>
      </c>
      <c r="G2395">
        <v>147</v>
      </c>
      <c r="H2395">
        <v>11150309</v>
      </c>
    </row>
    <row r="2396" spans="1:8" hidden="1" x14ac:dyDescent="0.35">
      <c r="A2396" t="s">
        <v>104</v>
      </c>
      <c r="B2396" t="s">
        <v>16</v>
      </c>
      <c r="C2396" t="s">
        <v>99</v>
      </c>
      <c r="D2396" t="s">
        <v>33</v>
      </c>
      <c r="E2396" t="s">
        <v>97</v>
      </c>
      <c r="F2396">
        <v>1.424967386954511</v>
      </c>
      <c r="G2396">
        <v>179</v>
      </c>
      <c r="H2396">
        <v>12561691</v>
      </c>
    </row>
    <row r="2397" spans="1:8" x14ac:dyDescent="0.35">
      <c r="A2397" t="s">
        <v>104</v>
      </c>
      <c r="B2397" t="s">
        <v>16</v>
      </c>
      <c r="C2397" t="s">
        <v>99</v>
      </c>
      <c r="D2397" t="s">
        <v>33</v>
      </c>
      <c r="E2397" t="s">
        <v>98</v>
      </c>
      <c r="F2397">
        <v>1.523218554832956</v>
      </c>
      <c r="G2397">
        <v>204</v>
      </c>
      <c r="H2397">
        <v>13392694</v>
      </c>
    </row>
    <row r="2398" spans="1:8" hidden="1" x14ac:dyDescent="0.35">
      <c r="A2398" t="s">
        <v>104</v>
      </c>
      <c r="B2398" t="s">
        <v>16</v>
      </c>
      <c r="C2398" t="s">
        <v>99</v>
      </c>
      <c r="D2398" t="s">
        <v>34</v>
      </c>
      <c r="E2398" t="s">
        <v>95</v>
      </c>
      <c r="F2398">
        <v>0.16920867448269741</v>
      </c>
      <c r="G2398">
        <v>16</v>
      </c>
      <c r="H2398">
        <v>9455780</v>
      </c>
    </row>
    <row r="2399" spans="1:8" hidden="1" x14ac:dyDescent="0.35">
      <c r="A2399" t="s">
        <v>104</v>
      </c>
      <c r="B2399" t="s">
        <v>16</v>
      </c>
      <c r="C2399" t="s">
        <v>99</v>
      </c>
      <c r="D2399" t="s">
        <v>34</v>
      </c>
      <c r="E2399" t="s">
        <v>96</v>
      </c>
      <c r="F2399">
        <v>0.26008247843176358</v>
      </c>
      <c r="G2399">
        <v>29</v>
      </c>
      <c r="H2399">
        <v>11150309</v>
      </c>
    </row>
    <row r="2400" spans="1:8" hidden="1" x14ac:dyDescent="0.35">
      <c r="A2400" t="s">
        <v>104</v>
      </c>
      <c r="B2400" t="s">
        <v>16</v>
      </c>
      <c r="C2400" t="s">
        <v>99</v>
      </c>
      <c r="D2400" t="s">
        <v>34</v>
      </c>
      <c r="E2400" t="s">
        <v>97</v>
      </c>
      <c r="F2400">
        <v>0.30250704304062248</v>
      </c>
      <c r="G2400">
        <v>38</v>
      </c>
      <c r="H2400">
        <v>12561691</v>
      </c>
    </row>
    <row r="2401" spans="1:8" hidden="1" x14ac:dyDescent="0.35">
      <c r="A2401" t="s">
        <v>104</v>
      </c>
      <c r="B2401" t="s">
        <v>16</v>
      </c>
      <c r="C2401" t="s">
        <v>99</v>
      </c>
      <c r="D2401" t="s">
        <v>34</v>
      </c>
      <c r="E2401" t="s">
        <v>98</v>
      </c>
      <c r="F2401">
        <v>0.44053869968208043</v>
      </c>
      <c r="G2401">
        <v>59</v>
      </c>
      <c r="H2401">
        <v>13392694</v>
      </c>
    </row>
    <row r="2402" spans="1:8" hidden="1" x14ac:dyDescent="0.35">
      <c r="A2402" t="s">
        <v>104</v>
      </c>
      <c r="B2402" t="s">
        <v>17</v>
      </c>
      <c r="C2402" t="s">
        <v>32</v>
      </c>
      <c r="D2402" t="s">
        <v>32</v>
      </c>
      <c r="E2402" t="s">
        <v>95</v>
      </c>
      <c r="F2402">
        <v>7.1770238468041416</v>
      </c>
      <c r="G2402">
        <v>534</v>
      </c>
      <c r="H2402">
        <v>7440410</v>
      </c>
    </row>
    <row r="2403" spans="1:8" hidden="1" x14ac:dyDescent="0.35">
      <c r="A2403" t="s">
        <v>104</v>
      </c>
      <c r="B2403" t="s">
        <v>17</v>
      </c>
      <c r="C2403" t="s">
        <v>32</v>
      </c>
      <c r="D2403" t="s">
        <v>32</v>
      </c>
      <c r="E2403" t="s">
        <v>96</v>
      </c>
      <c r="F2403">
        <v>7.4414978297569228</v>
      </c>
      <c r="G2403">
        <v>704</v>
      </c>
      <c r="H2403">
        <v>9460461</v>
      </c>
    </row>
    <row r="2404" spans="1:8" hidden="1" x14ac:dyDescent="0.35">
      <c r="A2404" t="s">
        <v>104</v>
      </c>
      <c r="B2404" t="s">
        <v>17</v>
      </c>
      <c r="C2404" t="s">
        <v>32</v>
      </c>
      <c r="D2404" t="s">
        <v>32</v>
      </c>
      <c r="E2404" t="s">
        <v>97</v>
      </c>
      <c r="F2404">
        <v>7.2834436121398189</v>
      </c>
      <c r="G2404">
        <v>806</v>
      </c>
      <c r="H2404">
        <v>11066194</v>
      </c>
    </row>
    <row r="2405" spans="1:8" hidden="1" x14ac:dyDescent="0.35">
      <c r="A2405" t="s">
        <v>104</v>
      </c>
      <c r="B2405" t="s">
        <v>17</v>
      </c>
      <c r="C2405" t="s">
        <v>32</v>
      </c>
      <c r="D2405" t="s">
        <v>32</v>
      </c>
      <c r="E2405" t="s">
        <v>98</v>
      </c>
      <c r="F2405">
        <v>7.5754703179077447</v>
      </c>
      <c r="G2405">
        <v>931</v>
      </c>
      <c r="H2405">
        <v>12289666</v>
      </c>
    </row>
    <row r="2406" spans="1:8" hidden="1" x14ac:dyDescent="0.35">
      <c r="A2406" t="s">
        <v>104</v>
      </c>
      <c r="B2406" t="s">
        <v>17</v>
      </c>
      <c r="C2406" t="s">
        <v>32</v>
      </c>
      <c r="D2406" t="s">
        <v>33</v>
      </c>
      <c r="E2406" t="s">
        <v>95</v>
      </c>
      <c r="F2406">
        <v>6.4512573903857442</v>
      </c>
      <c r="G2406">
        <v>480</v>
      </c>
      <c r="H2406">
        <v>7440410</v>
      </c>
    </row>
    <row r="2407" spans="1:8" hidden="1" x14ac:dyDescent="0.35">
      <c r="A2407" t="s">
        <v>104</v>
      </c>
      <c r="B2407" t="s">
        <v>17</v>
      </c>
      <c r="C2407" t="s">
        <v>32</v>
      </c>
      <c r="D2407" t="s">
        <v>33</v>
      </c>
      <c r="E2407" t="s">
        <v>96</v>
      </c>
      <c r="F2407">
        <v>6.2787637938574044</v>
      </c>
      <c r="G2407">
        <v>594</v>
      </c>
      <c r="H2407">
        <v>9460461</v>
      </c>
    </row>
    <row r="2408" spans="1:8" hidden="1" x14ac:dyDescent="0.35">
      <c r="A2408" t="s">
        <v>104</v>
      </c>
      <c r="B2408" t="s">
        <v>17</v>
      </c>
      <c r="C2408" t="s">
        <v>32</v>
      </c>
      <c r="D2408" t="s">
        <v>33</v>
      </c>
      <c r="E2408" t="s">
        <v>97</v>
      </c>
      <c r="F2408">
        <v>5.9189275011806224</v>
      </c>
      <c r="G2408">
        <v>655</v>
      </c>
      <c r="H2408">
        <v>11066194</v>
      </c>
    </row>
    <row r="2409" spans="1:8" hidden="1" x14ac:dyDescent="0.35">
      <c r="A2409" t="s">
        <v>104</v>
      </c>
      <c r="B2409" t="s">
        <v>17</v>
      </c>
      <c r="C2409" t="s">
        <v>32</v>
      </c>
      <c r="D2409" t="s">
        <v>33</v>
      </c>
      <c r="E2409" t="s">
        <v>98</v>
      </c>
      <c r="F2409">
        <v>6.0457298025837316</v>
      </c>
      <c r="G2409">
        <v>743</v>
      </c>
      <c r="H2409">
        <v>12289666</v>
      </c>
    </row>
    <row r="2410" spans="1:8" hidden="1" x14ac:dyDescent="0.35">
      <c r="A2410" t="s">
        <v>104</v>
      </c>
      <c r="B2410" t="s">
        <v>17</v>
      </c>
      <c r="C2410" t="s">
        <v>32</v>
      </c>
      <c r="D2410" t="s">
        <v>34</v>
      </c>
      <c r="E2410" t="s">
        <v>95</v>
      </c>
      <c r="F2410">
        <v>0.72576645641839621</v>
      </c>
      <c r="G2410">
        <v>54</v>
      </c>
      <c r="H2410">
        <v>7440410</v>
      </c>
    </row>
    <row r="2411" spans="1:8" hidden="1" x14ac:dyDescent="0.35">
      <c r="A2411" t="s">
        <v>104</v>
      </c>
      <c r="B2411" t="s">
        <v>17</v>
      </c>
      <c r="C2411" t="s">
        <v>32</v>
      </c>
      <c r="D2411" t="s">
        <v>34</v>
      </c>
      <c r="E2411" t="s">
        <v>96</v>
      </c>
      <c r="F2411">
        <v>1.1627340358995191</v>
      </c>
      <c r="G2411">
        <v>110</v>
      </c>
      <c r="H2411">
        <v>9460461</v>
      </c>
    </row>
    <row r="2412" spans="1:8" hidden="1" x14ac:dyDescent="0.35">
      <c r="A2412" t="s">
        <v>104</v>
      </c>
      <c r="B2412" t="s">
        <v>17</v>
      </c>
      <c r="C2412" t="s">
        <v>32</v>
      </c>
      <c r="D2412" t="s">
        <v>34</v>
      </c>
      <c r="E2412" t="s">
        <v>97</v>
      </c>
      <c r="F2412">
        <v>1.364516110959197</v>
      </c>
      <c r="G2412">
        <v>151</v>
      </c>
      <c r="H2412">
        <v>11066194</v>
      </c>
    </row>
    <row r="2413" spans="1:8" hidden="1" x14ac:dyDescent="0.35">
      <c r="A2413" t="s">
        <v>104</v>
      </c>
      <c r="B2413" t="s">
        <v>17</v>
      </c>
      <c r="C2413" t="s">
        <v>32</v>
      </c>
      <c r="D2413" t="s">
        <v>34</v>
      </c>
      <c r="E2413" t="s">
        <v>98</v>
      </c>
      <c r="F2413">
        <v>1.5297405153240129</v>
      </c>
      <c r="G2413">
        <v>188</v>
      </c>
      <c r="H2413">
        <v>12289666</v>
      </c>
    </row>
    <row r="2414" spans="1:8" hidden="1" x14ac:dyDescent="0.35">
      <c r="A2414" t="s">
        <v>104</v>
      </c>
      <c r="B2414" t="s">
        <v>17</v>
      </c>
      <c r="C2414" t="s">
        <v>36</v>
      </c>
      <c r="D2414" t="s">
        <v>32</v>
      </c>
      <c r="E2414" t="s">
        <v>95</v>
      </c>
      <c r="F2414">
        <v>0.99456884768446896</v>
      </c>
      <c r="G2414">
        <v>74</v>
      </c>
      <c r="H2414">
        <v>7440410</v>
      </c>
    </row>
    <row r="2415" spans="1:8" hidden="1" x14ac:dyDescent="0.35">
      <c r="A2415" t="s">
        <v>104</v>
      </c>
      <c r="B2415" t="s">
        <v>17</v>
      </c>
      <c r="C2415" t="s">
        <v>36</v>
      </c>
      <c r="D2415" t="s">
        <v>32</v>
      </c>
      <c r="E2415" t="s">
        <v>96</v>
      </c>
      <c r="F2415">
        <v>0.97246846638868867</v>
      </c>
      <c r="G2415">
        <v>92</v>
      </c>
      <c r="H2415">
        <v>9460461</v>
      </c>
    </row>
    <row r="2416" spans="1:8" hidden="1" x14ac:dyDescent="0.35">
      <c r="A2416" t="s">
        <v>104</v>
      </c>
      <c r="B2416" t="s">
        <v>17</v>
      </c>
      <c r="C2416" t="s">
        <v>36</v>
      </c>
      <c r="D2416" t="s">
        <v>32</v>
      </c>
      <c r="E2416" t="s">
        <v>97</v>
      </c>
      <c r="F2416">
        <v>1.0934201948745881</v>
      </c>
      <c r="G2416">
        <v>121</v>
      </c>
      <c r="H2416">
        <v>11066194</v>
      </c>
    </row>
    <row r="2417" spans="1:8" hidden="1" x14ac:dyDescent="0.35">
      <c r="A2417" t="s">
        <v>104</v>
      </c>
      <c r="B2417" t="s">
        <v>17</v>
      </c>
      <c r="C2417" t="s">
        <v>36</v>
      </c>
      <c r="D2417" t="s">
        <v>32</v>
      </c>
      <c r="E2417" t="s">
        <v>98</v>
      </c>
      <c r="F2417">
        <v>0.98456703379896571</v>
      </c>
      <c r="G2417">
        <v>121</v>
      </c>
      <c r="H2417">
        <v>12289666</v>
      </c>
    </row>
    <row r="2418" spans="1:8" hidden="1" x14ac:dyDescent="0.35">
      <c r="A2418" t="s">
        <v>104</v>
      </c>
      <c r="B2418" t="s">
        <v>17</v>
      </c>
      <c r="C2418" t="s">
        <v>36</v>
      </c>
      <c r="D2418" t="s">
        <v>33</v>
      </c>
      <c r="E2418" t="s">
        <v>95</v>
      </c>
      <c r="F2418">
        <v>0.96768860855786176</v>
      </c>
      <c r="G2418">
        <v>72</v>
      </c>
      <c r="H2418">
        <v>7440410</v>
      </c>
    </row>
    <row r="2419" spans="1:8" hidden="1" x14ac:dyDescent="0.35">
      <c r="A2419" t="s">
        <v>104</v>
      </c>
      <c r="B2419" t="s">
        <v>17</v>
      </c>
      <c r="C2419" t="s">
        <v>36</v>
      </c>
      <c r="D2419" t="s">
        <v>33</v>
      </c>
      <c r="E2419" t="s">
        <v>96</v>
      </c>
      <c r="F2419">
        <v>0.8879059910505418</v>
      </c>
      <c r="G2419">
        <v>84</v>
      </c>
      <c r="H2419">
        <v>9460461</v>
      </c>
    </row>
    <row r="2420" spans="1:8" hidden="1" x14ac:dyDescent="0.35">
      <c r="A2420" t="s">
        <v>104</v>
      </c>
      <c r="B2420" t="s">
        <v>17</v>
      </c>
      <c r="C2420" t="s">
        <v>36</v>
      </c>
      <c r="D2420" t="s">
        <v>33</v>
      </c>
      <c r="E2420" t="s">
        <v>97</v>
      </c>
      <c r="F2420">
        <v>1.003054889513052</v>
      </c>
      <c r="G2420">
        <v>111</v>
      </c>
      <c r="H2420">
        <v>11066194</v>
      </c>
    </row>
    <row r="2421" spans="1:8" hidden="1" x14ac:dyDescent="0.35">
      <c r="A2421" t="s">
        <v>104</v>
      </c>
      <c r="B2421" t="s">
        <v>17</v>
      </c>
      <c r="C2421" t="s">
        <v>36</v>
      </c>
      <c r="D2421" t="s">
        <v>33</v>
      </c>
      <c r="E2421" t="s">
        <v>98</v>
      </c>
      <c r="F2421">
        <v>0.90319785745194381</v>
      </c>
      <c r="G2421">
        <v>111</v>
      </c>
      <c r="H2421">
        <v>12289666</v>
      </c>
    </row>
    <row r="2422" spans="1:8" hidden="1" x14ac:dyDescent="0.35">
      <c r="A2422" t="s">
        <v>104</v>
      </c>
      <c r="B2422" t="s">
        <v>17</v>
      </c>
      <c r="C2422" t="s">
        <v>36</v>
      </c>
      <c r="D2422" t="s">
        <v>34</v>
      </c>
      <c r="E2422" t="s">
        <v>95</v>
      </c>
      <c r="H2422">
        <v>7440410</v>
      </c>
    </row>
    <row r="2423" spans="1:8" hidden="1" x14ac:dyDescent="0.35">
      <c r="A2423" t="s">
        <v>104</v>
      </c>
      <c r="B2423" t="s">
        <v>17</v>
      </c>
      <c r="C2423" t="s">
        <v>36</v>
      </c>
      <c r="D2423" t="s">
        <v>34</v>
      </c>
      <c r="E2423" t="s">
        <v>96</v>
      </c>
      <c r="H2423">
        <v>9460461</v>
      </c>
    </row>
    <row r="2424" spans="1:8" hidden="1" x14ac:dyDescent="0.35">
      <c r="A2424" t="s">
        <v>104</v>
      </c>
      <c r="B2424" t="s">
        <v>17</v>
      </c>
      <c r="C2424" t="s">
        <v>36</v>
      </c>
      <c r="D2424" t="s">
        <v>34</v>
      </c>
      <c r="E2424" t="s">
        <v>97</v>
      </c>
      <c r="F2424">
        <v>9.0365305361536225E-2</v>
      </c>
      <c r="G2424">
        <v>10</v>
      </c>
      <c r="H2424">
        <v>11066194</v>
      </c>
    </row>
    <row r="2425" spans="1:8" hidden="1" x14ac:dyDescent="0.35">
      <c r="A2425" t="s">
        <v>104</v>
      </c>
      <c r="B2425" t="s">
        <v>17</v>
      </c>
      <c r="C2425" t="s">
        <v>36</v>
      </c>
      <c r="D2425" t="s">
        <v>34</v>
      </c>
      <c r="E2425" t="s">
        <v>98</v>
      </c>
      <c r="F2425">
        <v>8.1369176347021968E-2</v>
      </c>
      <c r="G2425">
        <v>10</v>
      </c>
      <c r="H2425">
        <v>12289666</v>
      </c>
    </row>
    <row r="2426" spans="1:8" hidden="1" x14ac:dyDescent="0.35">
      <c r="A2426" t="s">
        <v>104</v>
      </c>
      <c r="B2426" t="s">
        <v>17</v>
      </c>
      <c r="C2426" t="s">
        <v>35</v>
      </c>
      <c r="D2426" t="s">
        <v>32</v>
      </c>
      <c r="E2426" t="s">
        <v>95</v>
      </c>
      <c r="F2426">
        <v>3.7632334777250178</v>
      </c>
      <c r="G2426">
        <v>280</v>
      </c>
      <c r="H2426">
        <v>7440410</v>
      </c>
    </row>
    <row r="2427" spans="1:8" hidden="1" x14ac:dyDescent="0.35">
      <c r="A2427" t="s">
        <v>104</v>
      </c>
      <c r="B2427" t="s">
        <v>17</v>
      </c>
      <c r="C2427" t="s">
        <v>35</v>
      </c>
      <c r="D2427" t="s">
        <v>32</v>
      </c>
      <c r="E2427" t="s">
        <v>96</v>
      </c>
      <c r="F2427">
        <v>3.7101786054611932</v>
      </c>
      <c r="G2427">
        <v>351</v>
      </c>
      <c r="H2427">
        <v>9460461</v>
      </c>
    </row>
    <row r="2428" spans="1:8" hidden="1" x14ac:dyDescent="0.35">
      <c r="A2428" t="s">
        <v>104</v>
      </c>
      <c r="B2428" t="s">
        <v>17</v>
      </c>
      <c r="C2428" t="s">
        <v>35</v>
      </c>
      <c r="D2428" t="s">
        <v>32</v>
      </c>
      <c r="E2428" t="s">
        <v>97</v>
      </c>
      <c r="F2428">
        <v>3.7772697641122139</v>
      </c>
      <c r="G2428">
        <v>418</v>
      </c>
      <c r="H2428">
        <v>11066194</v>
      </c>
    </row>
    <row r="2429" spans="1:8" hidden="1" x14ac:dyDescent="0.35">
      <c r="A2429" t="s">
        <v>104</v>
      </c>
      <c r="B2429" t="s">
        <v>17</v>
      </c>
      <c r="C2429" t="s">
        <v>35</v>
      </c>
      <c r="D2429" t="s">
        <v>32</v>
      </c>
      <c r="E2429" t="s">
        <v>98</v>
      </c>
      <c r="F2429">
        <v>3.8975835470223519</v>
      </c>
      <c r="G2429">
        <v>479</v>
      </c>
      <c r="H2429">
        <v>12289666</v>
      </c>
    </row>
    <row r="2430" spans="1:8" hidden="1" x14ac:dyDescent="0.35">
      <c r="A2430" t="s">
        <v>104</v>
      </c>
      <c r="B2430" t="s">
        <v>17</v>
      </c>
      <c r="C2430" t="s">
        <v>35</v>
      </c>
      <c r="D2430" t="s">
        <v>33</v>
      </c>
      <c r="E2430" t="s">
        <v>95</v>
      </c>
      <c r="F2430">
        <v>3.3331496516993022</v>
      </c>
      <c r="G2430">
        <v>248</v>
      </c>
      <c r="H2430">
        <v>7440410</v>
      </c>
    </row>
    <row r="2431" spans="1:8" hidden="1" x14ac:dyDescent="0.35">
      <c r="A2431" t="s">
        <v>104</v>
      </c>
      <c r="B2431" t="s">
        <v>17</v>
      </c>
      <c r="C2431" t="s">
        <v>35</v>
      </c>
      <c r="D2431" t="s">
        <v>33</v>
      </c>
      <c r="E2431" t="s">
        <v>96</v>
      </c>
      <c r="F2431">
        <v>3.1076709686768971</v>
      </c>
      <c r="G2431">
        <v>294</v>
      </c>
      <c r="H2431">
        <v>9460461</v>
      </c>
    </row>
    <row r="2432" spans="1:8" hidden="1" x14ac:dyDescent="0.35">
      <c r="A2432" t="s">
        <v>104</v>
      </c>
      <c r="B2432" t="s">
        <v>17</v>
      </c>
      <c r="C2432" t="s">
        <v>35</v>
      </c>
      <c r="D2432" t="s">
        <v>33</v>
      </c>
      <c r="E2432" t="s">
        <v>97</v>
      </c>
      <c r="F2432">
        <v>2.9639820158583881</v>
      </c>
      <c r="G2432">
        <v>328</v>
      </c>
      <c r="H2432">
        <v>11066194</v>
      </c>
    </row>
    <row r="2433" spans="1:8" hidden="1" x14ac:dyDescent="0.35">
      <c r="A2433" t="s">
        <v>104</v>
      </c>
      <c r="B2433" t="s">
        <v>17</v>
      </c>
      <c r="C2433" t="s">
        <v>35</v>
      </c>
      <c r="D2433" t="s">
        <v>33</v>
      </c>
      <c r="E2433" t="s">
        <v>98</v>
      </c>
      <c r="F2433">
        <v>3.0025226072051101</v>
      </c>
      <c r="G2433">
        <v>369</v>
      </c>
      <c r="H2433">
        <v>12289666</v>
      </c>
    </row>
    <row r="2434" spans="1:8" hidden="1" x14ac:dyDescent="0.35">
      <c r="A2434" t="s">
        <v>104</v>
      </c>
      <c r="B2434" t="s">
        <v>17</v>
      </c>
      <c r="C2434" t="s">
        <v>35</v>
      </c>
      <c r="D2434" t="s">
        <v>34</v>
      </c>
      <c r="E2434" t="s">
        <v>95</v>
      </c>
      <c r="F2434">
        <v>0.43008382602571632</v>
      </c>
      <c r="G2434">
        <v>32</v>
      </c>
      <c r="H2434">
        <v>7440410</v>
      </c>
    </row>
    <row r="2435" spans="1:8" hidden="1" x14ac:dyDescent="0.35">
      <c r="A2435" t="s">
        <v>104</v>
      </c>
      <c r="B2435" t="s">
        <v>17</v>
      </c>
      <c r="C2435" t="s">
        <v>35</v>
      </c>
      <c r="D2435" t="s">
        <v>34</v>
      </c>
      <c r="E2435" t="s">
        <v>96</v>
      </c>
      <c r="F2435">
        <v>0.60250763678429631</v>
      </c>
      <c r="G2435">
        <v>57</v>
      </c>
      <c r="H2435">
        <v>9460461</v>
      </c>
    </row>
    <row r="2436" spans="1:8" hidden="1" x14ac:dyDescent="0.35">
      <c r="A2436" t="s">
        <v>104</v>
      </c>
      <c r="B2436" t="s">
        <v>17</v>
      </c>
      <c r="C2436" t="s">
        <v>35</v>
      </c>
      <c r="D2436" t="s">
        <v>34</v>
      </c>
      <c r="E2436" t="s">
        <v>97</v>
      </c>
      <c r="F2436">
        <v>0.81328774825382599</v>
      </c>
      <c r="G2436">
        <v>90</v>
      </c>
      <c r="H2436">
        <v>11066194</v>
      </c>
    </row>
    <row r="2437" spans="1:8" hidden="1" x14ac:dyDescent="0.35">
      <c r="A2437" t="s">
        <v>104</v>
      </c>
      <c r="B2437" t="s">
        <v>17</v>
      </c>
      <c r="C2437" t="s">
        <v>35</v>
      </c>
      <c r="D2437" t="s">
        <v>34</v>
      </c>
      <c r="E2437" t="s">
        <v>98</v>
      </c>
      <c r="F2437">
        <v>0.89506093981724155</v>
      </c>
      <c r="G2437">
        <v>110</v>
      </c>
      <c r="H2437">
        <v>12289666</v>
      </c>
    </row>
    <row r="2438" spans="1:8" hidden="1" x14ac:dyDescent="0.35">
      <c r="A2438" t="s">
        <v>104</v>
      </c>
      <c r="B2438" t="s">
        <v>17</v>
      </c>
      <c r="C2438" t="s">
        <v>99</v>
      </c>
      <c r="D2438" t="s">
        <v>32</v>
      </c>
      <c r="E2438" t="s">
        <v>95</v>
      </c>
      <c r="F2438">
        <v>2.419221521394654</v>
      </c>
      <c r="G2438">
        <v>180</v>
      </c>
      <c r="H2438">
        <v>7440410</v>
      </c>
    </row>
    <row r="2439" spans="1:8" hidden="1" x14ac:dyDescent="0.35">
      <c r="A2439" t="s">
        <v>104</v>
      </c>
      <c r="B2439" t="s">
        <v>17</v>
      </c>
      <c r="C2439" t="s">
        <v>99</v>
      </c>
      <c r="D2439" t="s">
        <v>32</v>
      </c>
      <c r="E2439" t="s">
        <v>96</v>
      </c>
      <c r="F2439">
        <v>2.7588507579070409</v>
      </c>
      <c r="G2439">
        <v>261</v>
      </c>
      <c r="H2439">
        <v>9460461</v>
      </c>
    </row>
    <row r="2440" spans="1:8" hidden="1" x14ac:dyDescent="0.35">
      <c r="A2440" t="s">
        <v>104</v>
      </c>
      <c r="B2440" t="s">
        <v>17</v>
      </c>
      <c r="C2440" t="s">
        <v>99</v>
      </c>
      <c r="D2440" t="s">
        <v>32</v>
      </c>
      <c r="E2440" t="s">
        <v>97</v>
      </c>
      <c r="F2440">
        <v>2.4127536531530169</v>
      </c>
      <c r="G2440">
        <v>267</v>
      </c>
      <c r="H2440">
        <v>11066194</v>
      </c>
    </row>
    <row r="2441" spans="1:8" hidden="1" x14ac:dyDescent="0.35">
      <c r="A2441" t="s">
        <v>104</v>
      </c>
      <c r="B2441" t="s">
        <v>17</v>
      </c>
      <c r="C2441" t="s">
        <v>99</v>
      </c>
      <c r="D2441" t="s">
        <v>32</v>
      </c>
      <c r="E2441" t="s">
        <v>98</v>
      </c>
      <c r="F2441">
        <v>2.6933197370864268</v>
      </c>
      <c r="G2441">
        <v>331</v>
      </c>
      <c r="H2441">
        <v>12289666</v>
      </c>
    </row>
    <row r="2442" spans="1:8" hidden="1" x14ac:dyDescent="0.35">
      <c r="A2442" t="s">
        <v>104</v>
      </c>
      <c r="B2442" t="s">
        <v>17</v>
      </c>
      <c r="C2442" t="s">
        <v>99</v>
      </c>
      <c r="D2442" t="s">
        <v>33</v>
      </c>
      <c r="E2442" t="s">
        <v>95</v>
      </c>
      <c r="F2442">
        <v>2.150419130128582</v>
      </c>
      <c r="G2442">
        <v>160</v>
      </c>
      <c r="H2442">
        <v>7440410</v>
      </c>
    </row>
    <row r="2443" spans="1:8" hidden="1" x14ac:dyDescent="0.35">
      <c r="A2443" t="s">
        <v>104</v>
      </c>
      <c r="B2443" t="s">
        <v>17</v>
      </c>
      <c r="C2443" t="s">
        <v>99</v>
      </c>
      <c r="D2443" t="s">
        <v>33</v>
      </c>
      <c r="E2443" t="s">
        <v>96</v>
      </c>
      <c r="F2443">
        <v>2.2831868341299648</v>
      </c>
      <c r="G2443">
        <v>216</v>
      </c>
      <c r="H2443">
        <v>9460461</v>
      </c>
    </row>
    <row r="2444" spans="1:8" hidden="1" x14ac:dyDescent="0.35">
      <c r="A2444" t="s">
        <v>104</v>
      </c>
      <c r="B2444" t="s">
        <v>17</v>
      </c>
      <c r="C2444" t="s">
        <v>99</v>
      </c>
      <c r="D2444" t="s">
        <v>33</v>
      </c>
      <c r="E2444" t="s">
        <v>97</v>
      </c>
      <c r="F2444">
        <v>1.951890595809183</v>
      </c>
      <c r="G2444">
        <v>216</v>
      </c>
      <c r="H2444">
        <v>11066194</v>
      </c>
    </row>
    <row r="2445" spans="1:8" x14ac:dyDescent="0.35">
      <c r="A2445" t="s">
        <v>104</v>
      </c>
      <c r="B2445" t="s">
        <v>17</v>
      </c>
      <c r="C2445" t="s">
        <v>99</v>
      </c>
      <c r="D2445" t="s">
        <v>33</v>
      </c>
      <c r="E2445" t="s">
        <v>98</v>
      </c>
      <c r="F2445">
        <v>2.1400093379266778</v>
      </c>
      <c r="G2445">
        <v>263</v>
      </c>
      <c r="H2445">
        <v>12289666</v>
      </c>
    </row>
    <row r="2446" spans="1:8" hidden="1" x14ac:dyDescent="0.35">
      <c r="A2446" t="s">
        <v>104</v>
      </c>
      <c r="B2446" t="s">
        <v>17</v>
      </c>
      <c r="C2446" t="s">
        <v>99</v>
      </c>
      <c r="D2446" t="s">
        <v>34</v>
      </c>
      <c r="E2446" t="s">
        <v>95</v>
      </c>
      <c r="F2446">
        <v>0.26880239126607269</v>
      </c>
      <c r="G2446">
        <v>20</v>
      </c>
      <c r="H2446">
        <v>7440410</v>
      </c>
    </row>
    <row r="2447" spans="1:8" hidden="1" x14ac:dyDescent="0.35">
      <c r="A2447" t="s">
        <v>104</v>
      </c>
      <c r="B2447" t="s">
        <v>17</v>
      </c>
      <c r="C2447" t="s">
        <v>99</v>
      </c>
      <c r="D2447" t="s">
        <v>34</v>
      </c>
      <c r="E2447" t="s">
        <v>96</v>
      </c>
      <c r="F2447">
        <v>0.475663923777076</v>
      </c>
      <c r="G2447">
        <v>45</v>
      </c>
      <c r="H2447">
        <v>9460461</v>
      </c>
    </row>
    <row r="2448" spans="1:8" hidden="1" x14ac:dyDescent="0.35">
      <c r="A2448" t="s">
        <v>104</v>
      </c>
      <c r="B2448" t="s">
        <v>17</v>
      </c>
      <c r="C2448" t="s">
        <v>99</v>
      </c>
      <c r="D2448" t="s">
        <v>34</v>
      </c>
      <c r="E2448" t="s">
        <v>97</v>
      </c>
      <c r="F2448">
        <v>0.4608630573438347</v>
      </c>
      <c r="G2448">
        <v>51</v>
      </c>
      <c r="H2448">
        <v>11066194</v>
      </c>
    </row>
    <row r="2449" spans="1:8" hidden="1" x14ac:dyDescent="0.35">
      <c r="A2449" t="s">
        <v>104</v>
      </c>
      <c r="B2449" t="s">
        <v>17</v>
      </c>
      <c r="C2449" t="s">
        <v>99</v>
      </c>
      <c r="D2449" t="s">
        <v>34</v>
      </c>
      <c r="E2449" t="s">
        <v>98</v>
      </c>
      <c r="F2449">
        <v>0.55331039915974933</v>
      </c>
      <c r="G2449">
        <v>68</v>
      </c>
      <c r="H2449">
        <v>12289666</v>
      </c>
    </row>
    <row r="2450" spans="1:8" hidden="1" x14ac:dyDescent="0.35">
      <c r="A2450" t="s">
        <v>104</v>
      </c>
      <c r="B2450" t="s">
        <v>18</v>
      </c>
      <c r="C2450" t="s">
        <v>32</v>
      </c>
      <c r="D2450" t="s">
        <v>32</v>
      </c>
      <c r="E2450" t="s">
        <v>95</v>
      </c>
      <c r="F2450">
        <v>10.7963439177102</v>
      </c>
      <c r="G2450">
        <v>618</v>
      </c>
      <c r="H2450">
        <v>5724160</v>
      </c>
    </row>
    <row r="2451" spans="1:8" hidden="1" x14ac:dyDescent="0.35">
      <c r="A2451" t="s">
        <v>104</v>
      </c>
      <c r="B2451" t="s">
        <v>18</v>
      </c>
      <c r="C2451" t="s">
        <v>32</v>
      </c>
      <c r="D2451" t="s">
        <v>32</v>
      </c>
      <c r="E2451" t="s">
        <v>96</v>
      </c>
      <c r="F2451">
        <v>10.859822059606101</v>
      </c>
      <c r="G2451">
        <v>811</v>
      </c>
      <c r="H2451">
        <v>7467894</v>
      </c>
    </row>
    <row r="2452" spans="1:8" hidden="1" x14ac:dyDescent="0.35">
      <c r="A2452" t="s">
        <v>104</v>
      </c>
      <c r="B2452" t="s">
        <v>18</v>
      </c>
      <c r="C2452" t="s">
        <v>32</v>
      </c>
      <c r="D2452" t="s">
        <v>32</v>
      </c>
      <c r="E2452" t="s">
        <v>97</v>
      </c>
      <c r="F2452">
        <v>10.79614185148926</v>
      </c>
      <c r="G2452">
        <v>1012</v>
      </c>
      <c r="H2452">
        <v>9373719</v>
      </c>
    </row>
    <row r="2453" spans="1:8" hidden="1" x14ac:dyDescent="0.35">
      <c r="A2453" t="s">
        <v>104</v>
      </c>
      <c r="B2453" t="s">
        <v>18</v>
      </c>
      <c r="C2453" t="s">
        <v>32</v>
      </c>
      <c r="D2453" t="s">
        <v>32</v>
      </c>
      <c r="E2453" t="s">
        <v>98</v>
      </c>
      <c r="F2453">
        <v>11.01322098978296</v>
      </c>
      <c r="G2453">
        <v>1182</v>
      </c>
      <c r="H2453">
        <v>10732555</v>
      </c>
    </row>
    <row r="2454" spans="1:8" hidden="1" x14ac:dyDescent="0.35">
      <c r="A2454" t="s">
        <v>104</v>
      </c>
      <c r="B2454" t="s">
        <v>18</v>
      </c>
      <c r="C2454" t="s">
        <v>32</v>
      </c>
      <c r="D2454" t="s">
        <v>33</v>
      </c>
      <c r="E2454" t="s">
        <v>95</v>
      </c>
      <c r="F2454">
        <v>9.9228533094812175</v>
      </c>
      <c r="G2454">
        <v>568</v>
      </c>
      <c r="H2454">
        <v>5724160</v>
      </c>
    </row>
    <row r="2455" spans="1:8" hidden="1" x14ac:dyDescent="0.35">
      <c r="A2455" t="s">
        <v>104</v>
      </c>
      <c r="B2455" t="s">
        <v>18</v>
      </c>
      <c r="C2455" t="s">
        <v>32</v>
      </c>
      <c r="D2455" t="s">
        <v>33</v>
      </c>
      <c r="E2455" t="s">
        <v>96</v>
      </c>
      <c r="F2455">
        <v>9.4671938300141925</v>
      </c>
      <c r="G2455">
        <v>707</v>
      </c>
      <c r="H2455">
        <v>7467894</v>
      </c>
    </row>
    <row r="2456" spans="1:8" hidden="1" x14ac:dyDescent="0.35">
      <c r="A2456" t="s">
        <v>104</v>
      </c>
      <c r="B2456" t="s">
        <v>18</v>
      </c>
      <c r="C2456" t="s">
        <v>32</v>
      </c>
      <c r="D2456" t="s">
        <v>33</v>
      </c>
      <c r="E2456" t="s">
        <v>97</v>
      </c>
      <c r="F2456">
        <v>8.9825607104288068</v>
      </c>
      <c r="G2456">
        <v>842</v>
      </c>
      <c r="H2456">
        <v>9373719</v>
      </c>
    </row>
    <row r="2457" spans="1:8" hidden="1" x14ac:dyDescent="0.35">
      <c r="A2457" t="s">
        <v>104</v>
      </c>
      <c r="B2457" t="s">
        <v>18</v>
      </c>
      <c r="C2457" t="s">
        <v>32</v>
      </c>
      <c r="D2457" t="s">
        <v>33</v>
      </c>
      <c r="E2457" t="s">
        <v>98</v>
      </c>
      <c r="F2457">
        <v>8.7677165409354991</v>
      </c>
      <c r="G2457">
        <v>941</v>
      </c>
      <c r="H2457">
        <v>10732555</v>
      </c>
    </row>
    <row r="2458" spans="1:8" hidden="1" x14ac:dyDescent="0.35">
      <c r="A2458" t="s">
        <v>104</v>
      </c>
      <c r="B2458" t="s">
        <v>18</v>
      </c>
      <c r="C2458" t="s">
        <v>32</v>
      </c>
      <c r="D2458" t="s">
        <v>34</v>
      </c>
      <c r="E2458" t="s">
        <v>95</v>
      </c>
      <c r="F2458">
        <v>0.87349060822898028</v>
      </c>
      <c r="G2458">
        <v>50</v>
      </c>
      <c r="H2458">
        <v>5724160</v>
      </c>
    </row>
    <row r="2459" spans="1:8" hidden="1" x14ac:dyDescent="0.35">
      <c r="A2459" t="s">
        <v>104</v>
      </c>
      <c r="B2459" t="s">
        <v>18</v>
      </c>
      <c r="C2459" t="s">
        <v>32</v>
      </c>
      <c r="D2459" t="s">
        <v>34</v>
      </c>
      <c r="E2459" t="s">
        <v>96</v>
      </c>
      <c r="F2459">
        <v>1.3926282295919039</v>
      </c>
      <c r="G2459">
        <v>104</v>
      </c>
      <c r="H2459">
        <v>7467894</v>
      </c>
    </row>
    <row r="2460" spans="1:8" hidden="1" x14ac:dyDescent="0.35">
      <c r="A2460" t="s">
        <v>104</v>
      </c>
      <c r="B2460" t="s">
        <v>18</v>
      </c>
      <c r="C2460" t="s">
        <v>32</v>
      </c>
      <c r="D2460" t="s">
        <v>34</v>
      </c>
      <c r="E2460" t="s">
        <v>97</v>
      </c>
      <c r="F2460">
        <v>1.8135811410604481</v>
      </c>
      <c r="G2460">
        <v>170</v>
      </c>
      <c r="H2460">
        <v>9373719</v>
      </c>
    </row>
    <row r="2461" spans="1:8" hidden="1" x14ac:dyDescent="0.35">
      <c r="A2461" t="s">
        <v>104</v>
      </c>
      <c r="B2461" t="s">
        <v>18</v>
      </c>
      <c r="C2461" t="s">
        <v>32</v>
      </c>
      <c r="D2461" t="s">
        <v>34</v>
      </c>
      <c r="E2461" t="s">
        <v>98</v>
      </c>
      <c r="F2461">
        <v>2.2455044488474551</v>
      </c>
      <c r="G2461">
        <v>241</v>
      </c>
      <c r="H2461">
        <v>10732555</v>
      </c>
    </row>
    <row r="2462" spans="1:8" hidden="1" x14ac:dyDescent="0.35">
      <c r="A2462" t="s">
        <v>104</v>
      </c>
      <c r="B2462" t="s">
        <v>18</v>
      </c>
      <c r="C2462" t="s">
        <v>36</v>
      </c>
      <c r="D2462" t="s">
        <v>32</v>
      </c>
      <c r="E2462" t="s">
        <v>95</v>
      </c>
      <c r="F2462">
        <v>1.5722830948121651</v>
      </c>
      <c r="G2462">
        <v>90</v>
      </c>
      <c r="H2462">
        <v>5724160</v>
      </c>
    </row>
    <row r="2463" spans="1:8" hidden="1" x14ac:dyDescent="0.35">
      <c r="A2463" t="s">
        <v>104</v>
      </c>
      <c r="B2463" t="s">
        <v>18</v>
      </c>
      <c r="C2463" t="s">
        <v>36</v>
      </c>
      <c r="D2463" t="s">
        <v>32</v>
      </c>
      <c r="E2463" t="s">
        <v>96</v>
      </c>
      <c r="F2463">
        <v>1.566706758290892</v>
      </c>
      <c r="G2463">
        <v>117</v>
      </c>
      <c r="H2463">
        <v>7467894</v>
      </c>
    </row>
    <row r="2464" spans="1:8" hidden="1" x14ac:dyDescent="0.35">
      <c r="A2464" t="s">
        <v>104</v>
      </c>
      <c r="B2464" t="s">
        <v>18</v>
      </c>
      <c r="C2464" t="s">
        <v>36</v>
      </c>
      <c r="D2464" t="s">
        <v>32</v>
      </c>
      <c r="E2464" t="s">
        <v>97</v>
      </c>
      <c r="F2464">
        <v>1.610886778236045</v>
      </c>
      <c r="G2464">
        <v>151</v>
      </c>
      <c r="H2464">
        <v>9373719</v>
      </c>
    </row>
    <row r="2465" spans="1:8" hidden="1" x14ac:dyDescent="0.35">
      <c r="A2465" t="s">
        <v>104</v>
      </c>
      <c r="B2465" t="s">
        <v>18</v>
      </c>
      <c r="C2465" t="s">
        <v>36</v>
      </c>
      <c r="D2465" t="s">
        <v>32</v>
      </c>
      <c r="E2465" t="s">
        <v>98</v>
      </c>
      <c r="F2465">
        <v>1.5932832396386509</v>
      </c>
      <c r="G2465">
        <v>171</v>
      </c>
      <c r="H2465">
        <v>10732555</v>
      </c>
    </row>
    <row r="2466" spans="1:8" hidden="1" x14ac:dyDescent="0.35">
      <c r="A2466" t="s">
        <v>104</v>
      </c>
      <c r="B2466" t="s">
        <v>18</v>
      </c>
      <c r="C2466" t="s">
        <v>36</v>
      </c>
      <c r="D2466" t="s">
        <v>33</v>
      </c>
      <c r="E2466" t="s">
        <v>95</v>
      </c>
      <c r="F2466">
        <v>1.4849340339892669</v>
      </c>
      <c r="G2466">
        <v>85</v>
      </c>
      <c r="H2466">
        <v>5724160</v>
      </c>
    </row>
    <row r="2467" spans="1:8" hidden="1" x14ac:dyDescent="0.35">
      <c r="A2467" t="s">
        <v>104</v>
      </c>
      <c r="B2467" t="s">
        <v>18</v>
      </c>
      <c r="C2467" t="s">
        <v>36</v>
      </c>
      <c r="D2467" t="s">
        <v>33</v>
      </c>
      <c r="E2467" t="s">
        <v>96</v>
      </c>
      <c r="F2467">
        <v>1.5265347901295869</v>
      </c>
      <c r="G2467">
        <v>114</v>
      </c>
      <c r="H2467">
        <v>7467894</v>
      </c>
    </row>
    <row r="2468" spans="1:8" hidden="1" x14ac:dyDescent="0.35">
      <c r="A2468" t="s">
        <v>104</v>
      </c>
      <c r="B2468" t="s">
        <v>18</v>
      </c>
      <c r="C2468" t="s">
        <v>36</v>
      </c>
      <c r="D2468" t="s">
        <v>33</v>
      </c>
      <c r="E2468" t="s">
        <v>97</v>
      </c>
      <c r="F2468">
        <v>1.504205534644254</v>
      </c>
      <c r="G2468">
        <v>141</v>
      </c>
      <c r="H2468">
        <v>9373719</v>
      </c>
    </row>
    <row r="2469" spans="1:8" hidden="1" x14ac:dyDescent="0.35">
      <c r="A2469" t="s">
        <v>104</v>
      </c>
      <c r="B2469" t="s">
        <v>18</v>
      </c>
      <c r="C2469" t="s">
        <v>36</v>
      </c>
      <c r="D2469" t="s">
        <v>33</v>
      </c>
      <c r="E2469" t="s">
        <v>98</v>
      </c>
      <c r="F2469">
        <v>1.4721564436427299</v>
      </c>
      <c r="G2469">
        <v>158</v>
      </c>
      <c r="H2469">
        <v>10732555</v>
      </c>
    </row>
    <row r="2470" spans="1:8" hidden="1" x14ac:dyDescent="0.35">
      <c r="A2470" t="s">
        <v>104</v>
      </c>
      <c r="B2470" t="s">
        <v>18</v>
      </c>
      <c r="C2470" t="s">
        <v>36</v>
      </c>
      <c r="D2470" t="s">
        <v>34</v>
      </c>
      <c r="E2470" t="s">
        <v>95</v>
      </c>
      <c r="H2470">
        <v>5724160</v>
      </c>
    </row>
    <row r="2471" spans="1:8" hidden="1" x14ac:dyDescent="0.35">
      <c r="A2471" t="s">
        <v>104</v>
      </c>
      <c r="B2471" t="s">
        <v>18</v>
      </c>
      <c r="C2471" t="s">
        <v>36</v>
      </c>
      <c r="D2471" t="s">
        <v>34</v>
      </c>
      <c r="E2471" t="s">
        <v>96</v>
      </c>
      <c r="H2471">
        <v>7467894</v>
      </c>
    </row>
    <row r="2472" spans="1:8" hidden="1" x14ac:dyDescent="0.35">
      <c r="A2472" t="s">
        <v>104</v>
      </c>
      <c r="B2472" t="s">
        <v>18</v>
      </c>
      <c r="C2472" t="s">
        <v>36</v>
      </c>
      <c r="D2472" t="s">
        <v>34</v>
      </c>
      <c r="E2472" t="s">
        <v>97</v>
      </c>
      <c r="F2472">
        <v>0.1066812435917911</v>
      </c>
      <c r="G2472">
        <v>10</v>
      </c>
      <c r="H2472">
        <v>9373719</v>
      </c>
    </row>
    <row r="2473" spans="1:8" hidden="1" x14ac:dyDescent="0.35">
      <c r="A2473" t="s">
        <v>104</v>
      </c>
      <c r="B2473" t="s">
        <v>18</v>
      </c>
      <c r="C2473" t="s">
        <v>36</v>
      </c>
      <c r="D2473" t="s">
        <v>34</v>
      </c>
      <c r="E2473" t="s">
        <v>98</v>
      </c>
      <c r="F2473">
        <v>0.1211267959959208</v>
      </c>
      <c r="G2473">
        <v>13</v>
      </c>
      <c r="H2473">
        <v>10732555</v>
      </c>
    </row>
    <row r="2474" spans="1:8" hidden="1" x14ac:dyDescent="0.35">
      <c r="A2474" t="s">
        <v>104</v>
      </c>
      <c r="B2474" t="s">
        <v>18</v>
      </c>
      <c r="C2474" t="s">
        <v>35</v>
      </c>
      <c r="D2474" t="s">
        <v>32</v>
      </c>
      <c r="E2474" t="s">
        <v>95</v>
      </c>
      <c r="F2474">
        <v>5.3108228980322014</v>
      </c>
      <c r="G2474">
        <v>304</v>
      </c>
      <c r="H2474">
        <v>5724160</v>
      </c>
    </row>
    <row r="2475" spans="1:8" hidden="1" x14ac:dyDescent="0.35">
      <c r="A2475" t="s">
        <v>104</v>
      </c>
      <c r="B2475" t="s">
        <v>18</v>
      </c>
      <c r="C2475" t="s">
        <v>35</v>
      </c>
      <c r="D2475" t="s">
        <v>32</v>
      </c>
      <c r="E2475" t="s">
        <v>96</v>
      </c>
      <c r="F2475">
        <v>5.5839035744213827</v>
      </c>
      <c r="G2475">
        <v>417</v>
      </c>
      <c r="H2475">
        <v>7467894</v>
      </c>
    </row>
    <row r="2476" spans="1:8" hidden="1" x14ac:dyDescent="0.35">
      <c r="A2476" t="s">
        <v>104</v>
      </c>
      <c r="B2476" t="s">
        <v>18</v>
      </c>
      <c r="C2476" t="s">
        <v>35</v>
      </c>
      <c r="D2476" t="s">
        <v>32</v>
      </c>
      <c r="E2476" t="s">
        <v>97</v>
      </c>
      <c r="F2476">
        <v>5.8781365219076873</v>
      </c>
      <c r="G2476">
        <v>551</v>
      </c>
      <c r="H2476">
        <v>9373719</v>
      </c>
    </row>
    <row r="2477" spans="1:8" hidden="1" x14ac:dyDescent="0.35">
      <c r="A2477" t="s">
        <v>104</v>
      </c>
      <c r="B2477" t="s">
        <v>18</v>
      </c>
      <c r="C2477" t="s">
        <v>35</v>
      </c>
      <c r="D2477" t="s">
        <v>32</v>
      </c>
      <c r="E2477" t="s">
        <v>98</v>
      </c>
      <c r="F2477">
        <v>5.8327210994958794</v>
      </c>
      <c r="G2477">
        <v>626</v>
      </c>
      <c r="H2477">
        <v>10732555</v>
      </c>
    </row>
    <row r="2478" spans="1:8" hidden="1" x14ac:dyDescent="0.35">
      <c r="A2478" t="s">
        <v>104</v>
      </c>
      <c r="B2478" t="s">
        <v>18</v>
      </c>
      <c r="C2478" t="s">
        <v>35</v>
      </c>
      <c r="D2478" t="s">
        <v>33</v>
      </c>
      <c r="E2478" t="s">
        <v>95</v>
      </c>
      <c r="F2478">
        <v>4.8740775939177103</v>
      </c>
      <c r="G2478">
        <v>279</v>
      </c>
      <c r="H2478">
        <v>5724160</v>
      </c>
    </row>
    <row r="2479" spans="1:8" hidden="1" x14ac:dyDescent="0.35">
      <c r="A2479" t="s">
        <v>104</v>
      </c>
      <c r="B2479" t="s">
        <v>18</v>
      </c>
      <c r="C2479" t="s">
        <v>35</v>
      </c>
      <c r="D2479" t="s">
        <v>33</v>
      </c>
      <c r="E2479" t="s">
        <v>96</v>
      </c>
      <c r="F2479">
        <v>4.8875894596254312</v>
      </c>
      <c r="G2479">
        <v>365</v>
      </c>
      <c r="H2479">
        <v>7467894</v>
      </c>
    </row>
    <row r="2480" spans="1:8" hidden="1" x14ac:dyDescent="0.35">
      <c r="A2480" t="s">
        <v>104</v>
      </c>
      <c r="B2480" t="s">
        <v>18</v>
      </c>
      <c r="C2480" t="s">
        <v>35</v>
      </c>
      <c r="D2480" t="s">
        <v>33</v>
      </c>
      <c r="E2480" t="s">
        <v>97</v>
      </c>
      <c r="F2480">
        <v>4.8646647077856722</v>
      </c>
      <c r="G2480">
        <v>456</v>
      </c>
      <c r="H2480">
        <v>9373719</v>
      </c>
    </row>
    <row r="2481" spans="1:8" hidden="1" x14ac:dyDescent="0.35">
      <c r="A2481" t="s">
        <v>104</v>
      </c>
      <c r="B2481" t="s">
        <v>18</v>
      </c>
      <c r="C2481" t="s">
        <v>35</v>
      </c>
      <c r="D2481" t="s">
        <v>33</v>
      </c>
      <c r="E2481" t="s">
        <v>98</v>
      </c>
      <c r="F2481">
        <v>4.5096437893865904</v>
      </c>
      <c r="G2481">
        <v>484</v>
      </c>
      <c r="H2481">
        <v>10732555</v>
      </c>
    </row>
    <row r="2482" spans="1:8" hidden="1" x14ac:dyDescent="0.35">
      <c r="A2482" t="s">
        <v>104</v>
      </c>
      <c r="B2482" t="s">
        <v>18</v>
      </c>
      <c r="C2482" t="s">
        <v>35</v>
      </c>
      <c r="D2482" t="s">
        <v>34</v>
      </c>
      <c r="E2482" t="s">
        <v>95</v>
      </c>
      <c r="F2482">
        <v>0.43674530411449008</v>
      </c>
      <c r="G2482">
        <v>25</v>
      </c>
      <c r="H2482">
        <v>5724160</v>
      </c>
    </row>
    <row r="2483" spans="1:8" hidden="1" x14ac:dyDescent="0.35">
      <c r="A2483" t="s">
        <v>104</v>
      </c>
      <c r="B2483" t="s">
        <v>18</v>
      </c>
      <c r="C2483" t="s">
        <v>35</v>
      </c>
      <c r="D2483" t="s">
        <v>34</v>
      </c>
      <c r="E2483" t="s">
        <v>96</v>
      </c>
      <c r="F2483">
        <v>0.69631411479595184</v>
      </c>
      <c r="G2483">
        <v>52</v>
      </c>
      <c r="H2483">
        <v>7467894</v>
      </c>
    </row>
    <row r="2484" spans="1:8" hidden="1" x14ac:dyDescent="0.35">
      <c r="A2484" t="s">
        <v>104</v>
      </c>
      <c r="B2484" t="s">
        <v>18</v>
      </c>
      <c r="C2484" t="s">
        <v>35</v>
      </c>
      <c r="D2484" t="s">
        <v>34</v>
      </c>
      <c r="E2484" t="s">
        <v>97</v>
      </c>
      <c r="F2484">
        <v>1.0134718141220149</v>
      </c>
      <c r="G2484">
        <v>95</v>
      </c>
      <c r="H2484">
        <v>9373719</v>
      </c>
    </row>
    <row r="2485" spans="1:8" hidden="1" x14ac:dyDescent="0.35">
      <c r="A2485" t="s">
        <v>104</v>
      </c>
      <c r="B2485" t="s">
        <v>18</v>
      </c>
      <c r="C2485" t="s">
        <v>35</v>
      </c>
      <c r="D2485" t="s">
        <v>34</v>
      </c>
      <c r="E2485" t="s">
        <v>98</v>
      </c>
      <c r="F2485">
        <v>1.323077310109289</v>
      </c>
      <c r="G2485">
        <v>142</v>
      </c>
      <c r="H2485">
        <v>10732555</v>
      </c>
    </row>
    <row r="2486" spans="1:8" hidden="1" x14ac:dyDescent="0.35">
      <c r="A2486" t="s">
        <v>104</v>
      </c>
      <c r="B2486" t="s">
        <v>18</v>
      </c>
      <c r="C2486" t="s">
        <v>99</v>
      </c>
      <c r="D2486" t="s">
        <v>32</v>
      </c>
      <c r="E2486" t="s">
        <v>95</v>
      </c>
      <c r="F2486">
        <v>3.913237924865832</v>
      </c>
      <c r="G2486">
        <v>224</v>
      </c>
      <c r="H2486">
        <v>5724160</v>
      </c>
    </row>
    <row r="2487" spans="1:8" hidden="1" x14ac:dyDescent="0.35">
      <c r="A2487" t="s">
        <v>104</v>
      </c>
      <c r="B2487" t="s">
        <v>18</v>
      </c>
      <c r="C2487" t="s">
        <v>99</v>
      </c>
      <c r="D2487" t="s">
        <v>32</v>
      </c>
      <c r="E2487" t="s">
        <v>96</v>
      </c>
      <c r="F2487">
        <v>3.7092117268938201</v>
      </c>
      <c r="G2487">
        <v>277</v>
      </c>
      <c r="H2487">
        <v>7467894</v>
      </c>
    </row>
    <row r="2488" spans="1:8" hidden="1" x14ac:dyDescent="0.35">
      <c r="A2488" t="s">
        <v>104</v>
      </c>
      <c r="B2488" t="s">
        <v>18</v>
      </c>
      <c r="C2488" t="s">
        <v>99</v>
      </c>
      <c r="D2488" t="s">
        <v>32</v>
      </c>
      <c r="E2488" t="s">
        <v>97</v>
      </c>
      <c r="F2488">
        <v>3.307118551345523</v>
      </c>
      <c r="G2488">
        <v>310</v>
      </c>
      <c r="H2488">
        <v>9373719</v>
      </c>
    </row>
    <row r="2489" spans="1:8" hidden="1" x14ac:dyDescent="0.35">
      <c r="A2489" t="s">
        <v>104</v>
      </c>
      <c r="B2489" t="s">
        <v>18</v>
      </c>
      <c r="C2489" t="s">
        <v>99</v>
      </c>
      <c r="D2489" t="s">
        <v>32</v>
      </c>
      <c r="E2489" t="s">
        <v>98</v>
      </c>
      <c r="F2489">
        <v>3.5872166506484242</v>
      </c>
      <c r="G2489">
        <v>385</v>
      </c>
      <c r="H2489">
        <v>10732555</v>
      </c>
    </row>
    <row r="2490" spans="1:8" hidden="1" x14ac:dyDescent="0.35">
      <c r="A2490" t="s">
        <v>104</v>
      </c>
      <c r="B2490" t="s">
        <v>18</v>
      </c>
      <c r="C2490" t="s">
        <v>99</v>
      </c>
      <c r="D2490" t="s">
        <v>33</v>
      </c>
      <c r="E2490" t="s">
        <v>95</v>
      </c>
      <c r="F2490">
        <v>3.5638416815742402</v>
      </c>
      <c r="G2490">
        <v>204</v>
      </c>
      <c r="H2490">
        <v>5724160</v>
      </c>
    </row>
    <row r="2491" spans="1:8" hidden="1" x14ac:dyDescent="0.35">
      <c r="A2491" t="s">
        <v>104</v>
      </c>
      <c r="B2491" t="s">
        <v>18</v>
      </c>
      <c r="C2491" t="s">
        <v>99</v>
      </c>
      <c r="D2491" t="s">
        <v>33</v>
      </c>
      <c r="E2491" t="s">
        <v>96</v>
      </c>
      <c r="F2491">
        <v>3.053069580259173</v>
      </c>
      <c r="G2491">
        <v>228</v>
      </c>
      <c r="H2491">
        <v>7467894</v>
      </c>
    </row>
    <row r="2492" spans="1:8" hidden="1" x14ac:dyDescent="0.35">
      <c r="A2492" t="s">
        <v>104</v>
      </c>
      <c r="B2492" t="s">
        <v>18</v>
      </c>
      <c r="C2492" t="s">
        <v>99</v>
      </c>
      <c r="D2492" t="s">
        <v>33</v>
      </c>
      <c r="E2492" t="s">
        <v>97</v>
      </c>
      <c r="F2492">
        <v>2.6136904679988811</v>
      </c>
      <c r="G2492">
        <v>245</v>
      </c>
      <c r="H2492">
        <v>9373719</v>
      </c>
    </row>
    <row r="2493" spans="1:8" x14ac:dyDescent="0.35">
      <c r="A2493" t="s">
        <v>104</v>
      </c>
      <c r="B2493" t="s">
        <v>18</v>
      </c>
      <c r="C2493" t="s">
        <v>99</v>
      </c>
      <c r="D2493" t="s">
        <v>33</v>
      </c>
      <c r="E2493" t="s">
        <v>98</v>
      </c>
      <c r="F2493">
        <v>2.7859163079061791</v>
      </c>
      <c r="G2493">
        <v>299</v>
      </c>
      <c r="H2493">
        <v>10732555</v>
      </c>
    </row>
    <row r="2494" spans="1:8" hidden="1" x14ac:dyDescent="0.35">
      <c r="A2494" t="s">
        <v>104</v>
      </c>
      <c r="B2494" t="s">
        <v>18</v>
      </c>
      <c r="C2494" t="s">
        <v>99</v>
      </c>
      <c r="D2494" t="s">
        <v>34</v>
      </c>
      <c r="E2494" t="s">
        <v>95</v>
      </c>
      <c r="F2494">
        <v>0.34939624329159208</v>
      </c>
      <c r="G2494">
        <v>20</v>
      </c>
      <c r="H2494">
        <v>5724160</v>
      </c>
    </row>
    <row r="2495" spans="1:8" hidden="1" x14ac:dyDescent="0.35">
      <c r="A2495" t="s">
        <v>104</v>
      </c>
      <c r="B2495" t="s">
        <v>18</v>
      </c>
      <c r="C2495" t="s">
        <v>99</v>
      </c>
      <c r="D2495" t="s">
        <v>34</v>
      </c>
      <c r="E2495" t="s">
        <v>96</v>
      </c>
      <c r="F2495">
        <v>0.65614214663464698</v>
      </c>
      <c r="G2495">
        <v>49</v>
      </c>
      <c r="H2495">
        <v>7467894</v>
      </c>
    </row>
    <row r="2496" spans="1:8" hidden="1" x14ac:dyDescent="0.35">
      <c r="A2496" t="s">
        <v>104</v>
      </c>
      <c r="B2496" t="s">
        <v>18</v>
      </c>
      <c r="C2496" t="s">
        <v>99</v>
      </c>
      <c r="D2496" t="s">
        <v>34</v>
      </c>
      <c r="E2496" t="s">
        <v>97</v>
      </c>
      <c r="F2496">
        <v>0.69342808334664174</v>
      </c>
      <c r="G2496">
        <v>65</v>
      </c>
      <c r="H2496">
        <v>9373719</v>
      </c>
    </row>
    <row r="2497" spans="1:8" hidden="1" x14ac:dyDescent="0.35">
      <c r="A2497" t="s">
        <v>104</v>
      </c>
      <c r="B2497" t="s">
        <v>18</v>
      </c>
      <c r="C2497" t="s">
        <v>99</v>
      </c>
      <c r="D2497" t="s">
        <v>34</v>
      </c>
      <c r="E2497" t="s">
        <v>98</v>
      </c>
      <c r="F2497">
        <v>0.80130034274224549</v>
      </c>
      <c r="G2497">
        <v>86</v>
      </c>
      <c r="H2497">
        <v>10732555</v>
      </c>
    </row>
    <row r="2498" spans="1:8" hidden="1" x14ac:dyDescent="0.35">
      <c r="A2498" t="s">
        <v>104</v>
      </c>
      <c r="B2498" t="s">
        <v>19</v>
      </c>
      <c r="C2498" t="s">
        <v>32</v>
      </c>
      <c r="D2498" t="s">
        <v>32</v>
      </c>
      <c r="E2498" t="s">
        <v>95</v>
      </c>
      <c r="F2498">
        <v>18.581885920354239</v>
      </c>
      <c r="G2498">
        <v>764</v>
      </c>
      <c r="H2498">
        <v>4111531</v>
      </c>
    </row>
    <row r="2499" spans="1:8" hidden="1" x14ac:dyDescent="0.35">
      <c r="A2499" t="s">
        <v>104</v>
      </c>
      <c r="B2499" t="s">
        <v>19</v>
      </c>
      <c r="C2499" t="s">
        <v>32</v>
      </c>
      <c r="D2499" t="s">
        <v>32</v>
      </c>
      <c r="E2499" t="s">
        <v>96</v>
      </c>
      <c r="F2499">
        <v>15.231999072650449</v>
      </c>
      <c r="G2499">
        <v>862</v>
      </c>
      <c r="H2499">
        <v>5659139</v>
      </c>
    </row>
    <row r="2500" spans="1:8" hidden="1" x14ac:dyDescent="0.35">
      <c r="A2500" t="s">
        <v>104</v>
      </c>
      <c r="B2500" t="s">
        <v>19</v>
      </c>
      <c r="C2500" t="s">
        <v>32</v>
      </c>
      <c r="D2500" t="s">
        <v>32</v>
      </c>
      <c r="E2500" t="s">
        <v>97</v>
      </c>
      <c r="F2500">
        <v>15.52820857915119</v>
      </c>
      <c r="G2500">
        <v>1139</v>
      </c>
      <c r="H2500">
        <v>7335038</v>
      </c>
    </row>
    <row r="2501" spans="1:8" hidden="1" x14ac:dyDescent="0.35">
      <c r="A2501" t="s">
        <v>104</v>
      </c>
      <c r="B2501" t="s">
        <v>19</v>
      </c>
      <c r="C2501" t="s">
        <v>32</v>
      </c>
      <c r="D2501" t="s">
        <v>32</v>
      </c>
      <c r="E2501" t="s">
        <v>98</v>
      </c>
      <c r="F2501">
        <v>15.757587056229729</v>
      </c>
      <c r="G2501">
        <v>1420</v>
      </c>
      <c r="H2501">
        <v>9011532</v>
      </c>
    </row>
    <row r="2502" spans="1:8" hidden="1" x14ac:dyDescent="0.35">
      <c r="A2502" t="s">
        <v>104</v>
      </c>
      <c r="B2502" t="s">
        <v>19</v>
      </c>
      <c r="C2502" t="s">
        <v>32</v>
      </c>
      <c r="D2502" t="s">
        <v>33</v>
      </c>
      <c r="E2502" t="s">
        <v>95</v>
      </c>
      <c r="F2502">
        <v>16.903678945871992</v>
      </c>
      <c r="G2502">
        <v>695</v>
      </c>
      <c r="H2502">
        <v>4111531</v>
      </c>
    </row>
    <row r="2503" spans="1:8" hidden="1" x14ac:dyDescent="0.35">
      <c r="A2503" t="s">
        <v>104</v>
      </c>
      <c r="B2503" t="s">
        <v>19</v>
      </c>
      <c r="C2503" t="s">
        <v>32</v>
      </c>
      <c r="D2503" t="s">
        <v>33</v>
      </c>
      <c r="E2503" t="s">
        <v>96</v>
      </c>
      <c r="F2503">
        <v>13.323581555427429</v>
      </c>
      <c r="G2503">
        <v>754</v>
      </c>
      <c r="H2503">
        <v>5659139</v>
      </c>
    </row>
    <row r="2504" spans="1:8" hidden="1" x14ac:dyDescent="0.35">
      <c r="A2504" t="s">
        <v>104</v>
      </c>
      <c r="B2504" t="s">
        <v>19</v>
      </c>
      <c r="C2504" t="s">
        <v>32</v>
      </c>
      <c r="D2504" t="s">
        <v>33</v>
      </c>
      <c r="E2504" t="s">
        <v>97</v>
      </c>
      <c r="F2504">
        <v>13.15603272948279</v>
      </c>
      <c r="G2504">
        <v>965</v>
      </c>
      <c r="H2504">
        <v>7335038</v>
      </c>
    </row>
    <row r="2505" spans="1:8" hidden="1" x14ac:dyDescent="0.35">
      <c r="A2505" t="s">
        <v>104</v>
      </c>
      <c r="B2505" t="s">
        <v>19</v>
      </c>
      <c r="C2505" t="s">
        <v>32</v>
      </c>
      <c r="D2505" t="s">
        <v>33</v>
      </c>
      <c r="E2505" t="s">
        <v>98</v>
      </c>
      <c r="F2505">
        <v>12.6171665372769</v>
      </c>
      <c r="G2505">
        <v>1137</v>
      </c>
      <c r="H2505">
        <v>9011532</v>
      </c>
    </row>
    <row r="2506" spans="1:8" hidden="1" x14ac:dyDescent="0.35">
      <c r="A2506" t="s">
        <v>104</v>
      </c>
      <c r="B2506" t="s">
        <v>19</v>
      </c>
      <c r="C2506" t="s">
        <v>32</v>
      </c>
      <c r="D2506" t="s">
        <v>34</v>
      </c>
      <c r="E2506" t="s">
        <v>95</v>
      </c>
      <c r="F2506">
        <v>1.678206974482255</v>
      </c>
      <c r="G2506">
        <v>69</v>
      </c>
      <c r="H2506">
        <v>4111531</v>
      </c>
    </row>
    <row r="2507" spans="1:8" hidden="1" x14ac:dyDescent="0.35">
      <c r="A2507" t="s">
        <v>104</v>
      </c>
      <c r="B2507" t="s">
        <v>19</v>
      </c>
      <c r="C2507" t="s">
        <v>32</v>
      </c>
      <c r="D2507" t="s">
        <v>34</v>
      </c>
      <c r="E2507" t="s">
        <v>96</v>
      </c>
      <c r="F2507">
        <v>1.908417517223026</v>
      </c>
      <c r="G2507">
        <v>108</v>
      </c>
      <c r="H2507">
        <v>5659139</v>
      </c>
    </row>
    <row r="2508" spans="1:8" hidden="1" x14ac:dyDescent="0.35">
      <c r="A2508" t="s">
        <v>104</v>
      </c>
      <c r="B2508" t="s">
        <v>19</v>
      </c>
      <c r="C2508" t="s">
        <v>32</v>
      </c>
      <c r="D2508" t="s">
        <v>34</v>
      </c>
      <c r="E2508" t="s">
        <v>97</v>
      </c>
      <c r="F2508">
        <v>2.3721758496684</v>
      </c>
      <c r="G2508">
        <v>174</v>
      </c>
      <c r="H2508">
        <v>7335038</v>
      </c>
    </row>
    <row r="2509" spans="1:8" hidden="1" x14ac:dyDescent="0.35">
      <c r="A2509" t="s">
        <v>104</v>
      </c>
      <c r="B2509" t="s">
        <v>19</v>
      </c>
      <c r="C2509" t="s">
        <v>32</v>
      </c>
      <c r="D2509" t="s">
        <v>34</v>
      </c>
      <c r="E2509" t="s">
        <v>98</v>
      </c>
      <c r="F2509">
        <v>3.1404205189528258</v>
      </c>
      <c r="G2509">
        <v>283</v>
      </c>
      <c r="H2509">
        <v>9011532</v>
      </c>
    </row>
    <row r="2510" spans="1:8" hidden="1" x14ac:dyDescent="0.35">
      <c r="A2510" t="s">
        <v>104</v>
      </c>
      <c r="B2510" t="s">
        <v>19</v>
      </c>
      <c r="C2510" t="s">
        <v>36</v>
      </c>
      <c r="D2510" t="s">
        <v>32</v>
      </c>
      <c r="E2510" t="s">
        <v>95</v>
      </c>
      <c r="F2510">
        <v>2.9429426653964179</v>
      </c>
      <c r="G2510">
        <v>121</v>
      </c>
      <c r="H2510">
        <v>4111531</v>
      </c>
    </row>
    <row r="2511" spans="1:8" hidden="1" x14ac:dyDescent="0.35">
      <c r="A2511" t="s">
        <v>104</v>
      </c>
      <c r="B2511" t="s">
        <v>19</v>
      </c>
      <c r="C2511" t="s">
        <v>36</v>
      </c>
      <c r="D2511" t="s">
        <v>32</v>
      </c>
      <c r="E2511" t="s">
        <v>96</v>
      </c>
      <c r="F2511">
        <v>2.5268861570638221</v>
      </c>
      <c r="G2511">
        <v>143</v>
      </c>
      <c r="H2511">
        <v>5659139</v>
      </c>
    </row>
    <row r="2512" spans="1:8" hidden="1" x14ac:dyDescent="0.35">
      <c r="A2512" t="s">
        <v>104</v>
      </c>
      <c r="B2512" t="s">
        <v>19</v>
      </c>
      <c r="C2512" t="s">
        <v>36</v>
      </c>
      <c r="D2512" t="s">
        <v>32</v>
      </c>
      <c r="E2512" t="s">
        <v>97</v>
      </c>
      <c r="F2512">
        <v>2.3721758496684</v>
      </c>
      <c r="G2512">
        <v>174</v>
      </c>
      <c r="H2512">
        <v>7335038</v>
      </c>
    </row>
    <row r="2513" spans="1:8" hidden="1" x14ac:dyDescent="0.35">
      <c r="A2513" t="s">
        <v>104</v>
      </c>
      <c r="B2513" t="s">
        <v>19</v>
      </c>
      <c r="C2513" t="s">
        <v>36</v>
      </c>
      <c r="D2513" t="s">
        <v>32</v>
      </c>
      <c r="E2513" t="s">
        <v>98</v>
      </c>
      <c r="F2513">
        <v>2.7187386118142838</v>
      </c>
      <c r="G2513">
        <v>245</v>
      </c>
      <c r="H2513">
        <v>9011532</v>
      </c>
    </row>
    <row r="2514" spans="1:8" hidden="1" x14ac:dyDescent="0.35">
      <c r="A2514" t="s">
        <v>104</v>
      </c>
      <c r="B2514" t="s">
        <v>19</v>
      </c>
      <c r="C2514" t="s">
        <v>36</v>
      </c>
      <c r="D2514" t="s">
        <v>33</v>
      </c>
      <c r="E2514" t="s">
        <v>95</v>
      </c>
      <c r="F2514">
        <v>2.91862082518653</v>
      </c>
      <c r="G2514">
        <v>120</v>
      </c>
      <c r="H2514">
        <v>4111531</v>
      </c>
    </row>
    <row r="2515" spans="1:8" hidden="1" x14ac:dyDescent="0.35">
      <c r="A2515" t="s">
        <v>104</v>
      </c>
      <c r="B2515" t="s">
        <v>19</v>
      </c>
      <c r="C2515" t="s">
        <v>36</v>
      </c>
      <c r="D2515" t="s">
        <v>33</v>
      </c>
      <c r="E2515" t="s">
        <v>96</v>
      </c>
      <c r="F2515">
        <v>2.3678513639619032</v>
      </c>
      <c r="G2515">
        <v>134</v>
      </c>
      <c r="H2515">
        <v>5659139</v>
      </c>
    </row>
    <row r="2516" spans="1:8" hidden="1" x14ac:dyDescent="0.35">
      <c r="A2516" t="s">
        <v>104</v>
      </c>
      <c r="B2516" t="s">
        <v>19</v>
      </c>
      <c r="C2516" t="s">
        <v>36</v>
      </c>
      <c r="D2516" t="s">
        <v>33</v>
      </c>
      <c r="E2516" t="s">
        <v>97</v>
      </c>
      <c r="F2516">
        <v>2.263110293361807</v>
      </c>
      <c r="G2516">
        <v>166</v>
      </c>
      <c r="H2516">
        <v>7335038</v>
      </c>
    </row>
    <row r="2517" spans="1:8" hidden="1" x14ac:dyDescent="0.35">
      <c r="A2517" t="s">
        <v>104</v>
      </c>
      <c r="B2517" t="s">
        <v>19</v>
      </c>
      <c r="C2517" t="s">
        <v>36</v>
      </c>
      <c r="D2517" t="s">
        <v>33</v>
      </c>
      <c r="E2517" t="s">
        <v>98</v>
      </c>
      <c r="F2517">
        <v>2.5744790120037302</v>
      </c>
      <c r="G2517">
        <v>232</v>
      </c>
      <c r="H2517">
        <v>9011532</v>
      </c>
    </row>
    <row r="2518" spans="1:8" hidden="1" x14ac:dyDescent="0.35">
      <c r="A2518" t="s">
        <v>104</v>
      </c>
      <c r="B2518" t="s">
        <v>19</v>
      </c>
      <c r="C2518" t="s">
        <v>36</v>
      </c>
      <c r="D2518" t="s">
        <v>34</v>
      </c>
      <c r="E2518" t="s">
        <v>95</v>
      </c>
      <c r="H2518">
        <v>4111531</v>
      </c>
    </row>
    <row r="2519" spans="1:8" hidden="1" x14ac:dyDescent="0.35">
      <c r="A2519" t="s">
        <v>104</v>
      </c>
      <c r="B2519" t="s">
        <v>19</v>
      </c>
      <c r="C2519" t="s">
        <v>36</v>
      </c>
      <c r="D2519" t="s">
        <v>34</v>
      </c>
      <c r="E2519" t="s">
        <v>96</v>
      </c>
      <c r="H2519">
        <v>5659139</v>
      </c>
    </row>
    <row r="2520" spans="1:8" hidden="1" x14ac:dyDescent="0.35">
      <c r="A2520" t="s">
        <v>104</v>
      </c>
      <c r="B2520" t="s">
        <v>19</v>
      </c>
      <c r="C2520" t="s">
        <v>36</v>
      </c>
      <c r="D2520" t="s">
        <v>34</v>
      </c>
      <c r="E2520" t="s">
        <v>97</v>
      </c>
      <c r="H2520">
        <v>7335038</v>
      </c>
    </row>
    <row r="2521" spans="1:8" hidden="1" x14ac:dyDescent="0.35">
      <c r="A2521" t="s">
        <v>104</v>
      </c>
      <c r="B2521" t="s">
        <v>19</v>
      </c>
      <c r="C2521" t="s">
        <v>36</v>
      </c>
      <c r="D2521" t="s">
        <v>34</v>
      </c>
      <c r="E2521" t="s">
        <v>98</v>
      </c>
      <c r="F2521">
        <v>0.14425959981055381</v>
      </c>
      <c r="G2521">
        <v>13</v>
      </c>
      <c r="H2521">
        <v>9011532</v>
      </c>
    </row>
    <row r="2522" spans="1:8" hidden="1" x14ac:dyDescent="0.35">
      <c r="A2522" t="s">
        <v>104</v>
      </c>
      <c r="B2522" t="s">
        <v>19</v>
      </c>
      <c r="C2522" t="s">
        <v>35</v>
      </c>
      <c r="D2522" t="s">
        <v>32</v>
      </c>
      <c r="E2522" t="s">
        <v>95</v>
      </c>
      <c r="F2522">
        <v>9.3882303210166729</v>
      </c>
      <c r="G2522">
        <v>386</v>
      </c>
      <c r="H2522">
        <v>4111531</v>
      </c>
    </row>
    <row r="2523" spans="1:8" hidden="1" x14ac:dyDescent="0.35">
      <c r="A2523" t="s">
        <v>104</v>
      </c>
      <c r="B2523" t="s">
        <v>19</v>
      </c>
      <c r="C2523" t="s">
        <v>35</v>
      </c>
      <c r="D2523" t="s">
        <v>32</v>
      </c>
      <c r="E2523" t="s">
        <v>96</v>
      </c>
      <c r="F2523">
        <v>7.5453174060577064</v>
      </c>
      <c r="G2523">
        <v>427</v>
      </c>
      <c r="H2523">
        <v>5659139</v>
      </c>
    </row>
    <row r="2524" spans="1:8" hidden="1" x14ac:dyDescent="0.35">
      <c r="A2524" t="s">
        <v>104</v>
      </c>
      <c r="B2524" t="s">
        <v>19</v>
      </c>
      <c r="C2524" t="s">
        <v>35</v>
      </c>
      <c r="D2524" t="s">
        <v>32</v>
      </c>
      <c r="E2524" t="s">
        <v>97</v>
      </c>
      <c r="F2524">
        <v>8.3162486683777246</v>
      </c>
      <c r="G2524">
        <v>610</v>
      </c>
      <c r="H2524">
        <v>7335038</v>
      </c>
    </row>
    <row r="2525" spans="1:8" hidden="1" x14ac:dyDescent="0.35">
      <c r="A2525" t="s">
        <v>104</v>
      </c>
      <c r="B2525" t="s">
        <v>19</v>
      </c>
      <c r="C2525" t="s">
        <v>35</v>
      </c>
      <c r="D2525" t="s">
        <v>32</v>
      </c>
      <c r="E2525" t="s">
        <v>98</v>
      </c>
      <c r="F2525">
        <v>8.134022050856613</v>
      </c>
      <c r="G2525">
        <v>733</v>
      </c>
      <c r="H2525">
        <v>9011532</v>
      </c>
    </row>
    <row r="2526" spans="1:8" hidden="1" x14ac:dyDescent="0.35">
      <c r="A2526" t="s">
        <v>104</v>
      </c>
      <c r="B2526" t="s">
        <v>19</v>
      </c>
      <c r="C2526" t="s">
        <v>35</v>
      </c>
      <c r="D2526" t="s">
        <v>33</v>
      </c>
      <c r="E2526" t="s">
        <v>95</v>
      </c>
      <c r="F2526">
        <v>8.4883222332508268</v>
      </c>
      <c r="G2526">
        <v>349</v>
      </c>
      <c r="H2526">
        <v>4111531</v>
      </c>
    </row>
    <row r="2527" spans="1:8" hidden="1" x14ac:dyDescent="0.35">
      <c r="A2527" t="s">
        <v>104</v>
      </c>
      <c r="B2527" t="s">
        <v>19</v>
      </c>
      <c r="C2527" t="s">
        <v>35</v>
      </c>
      <c r="D2527" t="s">
        <v>33</v>
      </c>
      <c r="E2527" t="s">
        <v>96</v>
      </c>
      <c r="F2527">
        <v>6.5380970497455522</v>
      </c>
      <c r="G2527">
        <v>370</v>
      </c>
      <c r="H2527">
        <v>5659139</v>
      </c>
    </row>
    <row r="2528" spans="1:8" hidden="1" x14ac:dyDescent="0.35">
      <c r="A2528" t="s">
        <v>104</v>
      </c>
      <c r="B2528" t="s">
        <v>19</v>
      </c>
      <c r="C2528" t="s">
        <v>35</v>
      </c>
      <c r="D2528" t="s">
        <v>33</v>
      </c>
      <c r="E2528" t="s">
        <v>97</v>
      </c>
      <c r="F2528">
        <v>7.007461992698607</v>
      </c>
      <c r="G2528">
        <v>514</v>
      </c>
      <c r="H2528">
        <v>7335038</v>
      </c>
    </row>
    <row r="2529" spans="1:8" hidden="1" x14ac:dyDescent="0.35">
      <c r="A2529" t="s">
        <v>104</v>
      </c>
      <c r="B2529" t="s">
        <v>19</v>
      </c>
      <c r="C2529" t="s">
        <v>35</v>
      </c>
      <c r="D2529" t="s">
        <v>33</v>
      </c>
      <c r="E2529" t="s">
        <v>98</v>
      </c>
      <c r="F2529">
        <v>6.2586472533194133</v>
      </c>
      <c r="G2529">
        <v>564</v>
      </c>
      <c r="H2529">
        <v>9011532</v>
      </c>
    </row>
    <row r="2530" spans="1:8" hidden="1" x14ac:dyDescent="0.35">
      <c r="A2530" t="s">
        <v>104</v>
      </c>
      <c r="B2530" t="s">
        <v>19</v>
      </c>
      <c r="C2530" t="s">
        <v>35</v>
      </c>
      <c r="D2530" t="s">
        <v>34</v>
      </c>
      <c r="E2530" t="s">
        <v>95</v>
      </c>
      <c r="F2530">
        <v>0.89990808776584685</v>
      </c>
      <c r="G2530">
        <v>37</v>
      </c>
      <c r="H2530">
        <v>4111531</v>
      </c>
    </row>
    <row r="2531" spans="1:8" hidden="1" x14ac:dyDescent="0.35">
      <c r="A2531" t="s">
        <v>104</v>
      </c>
      <c r="B2531" t="s">
        <v>19</v>
      </c>
      <c r="C2531" t="s">
        <v>35</v>
      </c>
      <c r="D2531" t="s">
        <v>34</v>
      </c>
      <c r="E2531" t="s">
        <v>96</v>
      </c>
      <c r="F2531">
        <v>1.0072203563121529</v>
      </c>
      <c r="G2531">
        <v>57</v>
      </c>
      <c r="H2531">
        <v>5659139</v>
      </c>
    </row>
    <row r="2532" spans="1:8" hidden="1" x14ac:dyDescent="0.35">
      <c r="A2532" t="s">
        <v>104</v>
      </c>
      <c r="B2532" t="s">
        <v>19</v>
      </c>
      <c r="C2532" t="s">
        <v>35</v>
      </c>
      <c r="D2532" t="s">
        <v>34</v>
      </c>
      <c r="E2532" t="s">
        <v>97</v>
      </c>
      <c r="F2532">
        <v>1.3087866756791171</v>
      </c>
      <c r="G2532">
        <v>96</v>
      </c>
      <c r="H2532">
        <v>7335038</v>
      </c>
    </row>
    <row r="2533" spans="1:8" hidden="1" x14ac:dyDescent="0.35">
      <c r="A2533" t="s">
        <v>104</v>
      </c>
      <c r="B2533" t="s">
        <v>19</v>
      </c>
      <c r="C2533" t="s">
        <v>35</v>
      </c>
      <c r="D2533" t="s">
        <v>34</v>
      </c>
      <c r="E2533" t="s">
        <v>98</v>
      </c>
      <c r="F2533">
        <v>1.8753747975371999</v>
      </c>
      <c r="G2533">
        <v>169</v>
      </c>
      <c r="H2533">
        <v>9011532</v>
      </c>
    </row>
    <row r="2534" spans="1:8" hidden="1" x14ac:dyDescent="0.35">
      <c r="A2534" t="s">
        <v>104</v>
      </c>
      <c r="B2534" t="s">
        <v>19</v>
      </c>
      <c r="C2534" t="s">
        <v>99</v>
      </c>
      <c r="D2534" t="s">
        <v>32</v>
      </c>
      <c r="E2534" t="s">
        <v>95</v>
      </c>
      <c r="F2534">
        <v>6.2507129339411529</v>
      </c>
      <c r="G2534">
        <v>257</v>
      </c>
      <c r="H2534">
        <v>4111531</v>
      </c>
    </row>
    <row r="2535" spans="1:8" hidden="1" x14ac:dyDescent="0.35">
      <c r="A2535" t="s">
        <v>104</v>
      </c>
      <c r="B2535" t="s">
        <v>19</v>
      </c>
      <c r="C2535" t="s">
        <v>99</v>
      </c>
      <c r="D2535" t="s">
        <v>32</v>
      </c>
      <c r="E2535" t="s">
        <v>96</v>
      </c>
      <c r="F2535">
        <v>5.159795509528923</v>
      </c>
      <c r="G2535">
        <v>292</v>
      </c>
      <c r="H2535">
        <v>5659139</v>
      </c>
    </row>
    <row r="2536" spans="1:8" hidden="1" x14ac:dyDescent="0.35">
      <c r="A2536" t="s">
        <v>104</v>
      </c>
      <c r="B2536" t="s">
        <v>19</v>
      </c>
      <c r="C2536" t="s">
        <v>99</v>
      </c>
      <c r="D2536" t="s">
        <v>32</v>
      </c>
      <c r="E2536" t="s">
        <v>97</v>
      </c>
      <c r="F2536">
        <v>4.8397840611050684</v>
      </c>
      <c r="G2536">
        <v>355</v>
      </c>
      <c r="H2536">
        <v>7335038</v>
      </c>
    </row>
    <row r="2537" spans="1:8" hidden="1" x14ac:dyDescent="0.35">
      <c r="A2537" t="s">
        <v>104</v>
      </c>
      <c r="B2537" t="s">
        <v>19</v>
      </c>
      <c r="C2537" t="s">
        <v>99</v>
      </c>
      <c r="D2537" t="s">
        <v>32</v>
      </c>
      <c r="E2537" t="s">
        <v>98</v>
      </c>
      <c r="F2537">
        <v>4.9048263935588317</v>
      </c>
      <c r="G2537">
        <v>442</v>
      </c>
      <c r="H2537">
        <v>9011532</v>
      </c>
    </row>
    <row r="2538" spans="1:8" hidden="1" x14ac:dyDescent="0.35">
      <c r="A2538" t="s">
        <v>104</v>
      </c>
      <c r="B2538" t="s">
        <v>19</v>
      </c>
      <c r="C2538" t="s">
        <v>99</v>
      </c>
      <c r="D2538" t="s">
        <v>33</v>
      </c>
      <c r="E2538" t="s">
        <v>95</v>
      </c>
      <c r="F2538">
        <v>5.4967358874346317</v>
      </c>
      <c r="G2538">
        <v>226</v>
      </c>
      <c r="H2538">
        <v>4111531</v>
      </c>
    </row>
    <row r="2539" spans="1:8" hidden="1" x14ac:dyDescent="0.35">
      <c r="A2539" t="s">
        <v>104</v>
      </c>
      <c r="B2539" t="s">
        <v>19</v>
      </c>
      <c r="C2539" t="s">
        <v>99</v>
      </c>
      <c r="D2539" t="s">
        <v>33</v>
      </c>
      <c r="E2539" t="s">
        <v>96</v>
      </c>
      <c r="F2539">
        <v>4.4176331417199686</v>
      </c>
      <c r="G2539">
        <v>250</v>
      </c>
      <c r="H2539">
        <v>5659139</v>
      </c>
    </row>
    <row r="2540" spans="1:8" hidden="1" x14ac:dyDescent="0.35">
      <c r="A2540" t="s">
        <v>104</v>
      </c>
      <c r="B2540" t="s">
        <v>19</v>
      </c>
      <c r="C2540" t="s">
        <v>99</v>
      </c>
      <c r="D2540" t="s">
        <v>33</v>
      </c>
      <c r="E2540" t="s">
        <v>97</v>
      </c>
      <c r="F2540">
        <v>3.885460443422379</v>
      </c>
      <c r="G2540">
        <v>285</v>
      </c>
      <c r="H2540">
        <v>7335038</v>
      </c>
    </row>
    <row r="2541" spans="1:8" x14ac:dyDescent="0.35">
      <c r="A2541" t="s">
        <v>104</v>
      </c>
      <c r="B2541" t="s">
        <v>19</v>
      </c>
      <c r="C2541" t="s">
        <v>99</v>
      </c>
      <c r="D2541" t="s">
        <v>33</v>
      </c>
      <c r="E2541" t="s">
        <v>98</v>
      </c>
      <c r="F2541">
        <v>3.7840402719537591</v>
      </c>
      <c r="G2541">
        <v>341</v>
      </c>
      <c r="H2541">
        <v>9011532</v>
      </c>
    </row>
    <row r="2542" spans="1:8" hidden="1" x14ac:dyDescent="0.35">
      <c r="A2542" t="s">
        <v>104</v>
      </c>
      <c r="B2542" t="s">
        <v>19</v>
      </c>
      <c r="C2542" t="s">
        <v>99</v>
      </c>
      <c r="D2542" t="s">
        <v>34</v>
      </c>
      <c r="E2542" t="s">
        <v>95</v>
      </c>
      <c r="F2542">
        <v>0.75397704650652031</v>
      </c>
      <c r="G2542">
        <v>31</v>
      </c>
      <c r="H2542">
        <v>4111531</v>
      </c>
    </row>
    <row r="2543" spans="1:8" hidden="1" x14ac:dyDescent="0.35">
      <c r="A2543" t="s">
        <v>104</v>
      </c>
      <c r="B2543" t="s">
        <v>19</v>
      </c>
      <c r="C2543" t="s">
        <v>99</v>
      </c>
      <c r="D2543" t="s">
        <v>34</v>
      </c>
      <c r="E2543" t="s">
        <v>96</v>
      </c>
      <c r="F2543">
        <v>0.74216236780895462</v>
      </c>
      <c r="G2543">
        <v>42</v>
      </c>
      <c r="H2543">
        <v>5659139</v>
      </c>
    </row>
    <row r="2544" spans="1:8" hidden="1" x14ac:dyDescent="0.35">
      <c r="A2544" t="s">
        <v>104</v>
      </c>
      <c r="B2544" t="s">
        <v>19</v>
      </c>
      <c r="C2544" t="s">
        <v>99</v>
      </c>
      <c r="D2544" t="s">
        <v>34</v>
      </c>
      <c r="E2544" t="s">
        <v>97</v>
      </c>
      <c r="F2544">
        <v>0.95432361768268947</v>
      </c>
      <c r="G2544">
        <v>70</v>
      </c>
      <c r="H2544">
        <v>7335038</v>
      </c>
    </row>
    <row r="2545" spans="1:8" hidden="1" x14ac:dyDescent="0.35">
      <c r="A2545" t="s">
        <v>104</v>
      </c>
      <c r="B2545" t="s">
        <v>19</v>
      </c>
      <c r="C2545" t="s">
        <v>99</v>
      </c>
      <c r="D2545" t="s">
        <v>34</v>
      </c>
      <c r="E2545" t="s">
        <v>98</v>
      </c>
      <c r="F2545">
        <v>1.1207861216050721</v>
      </c>
      <c r="G2545">
        <v>101</v>
      </c>
      <c r="H2545">
        <v>9011532</v>
      </c>
    </row>
    <row r="2546" spans="1:8" hidden="1" x14ac:dyDescent="0.35">
      <c r="A2546" t="s">
        <v>104</v>
      </c>
      <c r="B2546" t="s">
        <v>20</v>
      </c>
      <c r="C2546" t="s">
        <v>32</v>
      </c>
      <c r="D2546" t="s">
        <v>32</v>
      </c>
      <c r="E2546" t="s">
        <v>95</v>
      </c>
      <c r="F2546">
        <v>25.158523858834521</v>
      </c>
      <c r="G2546">
        <v>750</v>
      </c>
      <c r="H2546">
        <v>2981097</v>
      </c>
    </row>
    <row r="2547" spans="1:8" hidden="1" x14ac:dyDescent="0.35">
      <c r="A2547" t="s">
        <v>104</v>
      </c>
      <c r="B2547" t="s">
        <v>20</v>
      </c>
      <c r="C2547" t="s">
        <v>32</v>
      </c>
      <c r="D2547" t="s">
        <v>32</v>
      </c>
      <c r="E2547" t="s">
        <v>96</v>
      </c>
      <c r="F2547">
        <v>24.270639696837652</v>
      </c>
      <c r="G2547">
        <v>968</v>
      </c>
      <c r="H2547">
        <v>3988358</v>
      </c>
    </row>
    <row r="2548" spans="1:8" hidden="1" x14ac:dyDescent="0.35">
      <c r="A2548" t="s">
        <v>104</v>
      </c>
      <c r="B2548" t="s">
        <v>20</v>
      </c>
      <c r="C2548" t="s">
        <v>32</v>
      </c>
      <c r="D2548" t="s">
        <v>32</v>
      </c>
      <c r="E2548" t="s">
        <v>97</v>
      </c>
      <c r="F2548">
        <v>21.283953093032181</v>
      </c>
      <c r="G2548">
        <v>1159</v>
      </c>
      <c r="H2548">
        <v>5445417</v>
      </c>
    </row>
    <row r="2549" spans="1:8" hidden="1" x14ac:dyDescent="0.35">
      <c r="A2549" t="s">
        <v>104</v>
      </c>
      <c r="B2549" t="s">
        <v>20</v>
      </c>
      <c r="C2549" t="s">
        <v>32</v>
      </c>
      <c r="D2549" t="s">
        <v>32</v>
      </c>
      <c r="E2549" t="s">
        <v>98</v>
      </c>
      <c r="F2549">
        <v>21.345063172349771</v>
      </c>
      <c r="G2549">
        <v>1488</v>
      </c>
      <c r="H2549">
        <v>6971167</v>
      </c>
    </row>
    <row r="2550" spans="1:8" hidden="1" x14ac:dyDescent="0.35">
      <c r="A2550" t="s">
        <v>104</v>
      </c>
      <c r="B2550" t="s">
        <v>20</v>
      </c>
      <c r="C2550" t="s">
        <v>32</v>
      </c>
      <c r="D2550" t="s">
        <v>33</v>
      </c>
      <c r="E2550" t="s">
        <v>95</v>
      </c>
      <c r="F2550">
        <v>23.414199537955319</v>
      </c>
      <c r="G2550">
        <v>698</v>
      </c>
      <c r="H2550">
        <v>2981097</v>
      </c>
    </row>
    <row r="2551" spans="1:8" hidden="1" x14ac:dyDescent="0.35">
      <c r="A2551" t="s">
        <v>104</v>
      </c>
      <c r="B2551" t="s">
        <v>20</v>
      </c>
      <c r="C2551" t="s">
        <v>32</v>
      </c>
      <c r="D2551" t="s">
        <v>33</v>
      </c>
      <c r="E2551" t="s">
        <v>96</v>
      </c>
      <c r="F2551">
        <v>21.161590810052662</v>
      </c>
      <c r="G2551">
        <v>844</v>
      </c>
      <c r="H2551">
        <v>3988358</v>
      </c>
    </row>
    <row r="2552" spans="1:8" hidden="1" x14ac:dyDescent="0.35">
      <c r="A2552" t="s">
        <v>104</v>
      </c>
      <c r="B2552" t="s">
        <v>20</v>
      </c>
      <c r="C2552" t="s">
        <v>32</v>
      </c>
      <c r="D2552" t="s">
        <v>33</v>
      </c>
      <c r="E2552" t="s">
        <v>97</v>
      </c>
      <c r="F2552">
        <v>17.978421119998711</v>
      </c>
      <c r="G2552">
        <v>979</v>
      </c>
      <c r="H2552">
        <v>5445417</v>
      </c>
    </row>
    <row r="2553" spans="1:8" hidden="1" x14ac:dyDescent="0.35">
      <c r="A2553" t="s">
        <v>104</v>
      </c>
      <c r="B2553" t="s">
        <v>20</v>
      </c>
      <c r="C2553" t="s">
        <v>32</v>
      </c>
      <c r="D2553" t="s">
        <v>33</v>
      </c>
      <c r="E2553" t="s">
        <v>98</v>
      </c>
      <c r="F2553">
        <v>16.984243814557878</v>
      </c>
      <c r="G2553">
        <v>1184</v>
      </c>
      <c r="H2553">
        <v>6971167</v>
      </c>
    </row>
    <row r="2554" spans="1:8" hidden="1" x14ac:dyDescent="0.35">
      <c r="A2554" t="s">
        <v>104</v>
      </c>
      <c r="B2554" t="s">
        <v>20</v>
      </c>
      <c r="C2554" t="s">
        <v>32</v>
      </c>
      <c r="D2554" t="s">
        <v>34</v>
      </c>
      <c r="E2554" t="s">
        <v>95</v>
      </c>
      <c r="F2554">
        <v>1.744324320879193</v>
      </c>
      <c r="G2554">
        <v>52</v>
      </c>
      <c r="H2554">
        <v>2981097</v>
      </c>
    </row>
    <row r="2555" spans="1:8" hidden="1" x14ac:dyDescent="0.35">
      <c r="A2555" t="s">
        <v>104</v>
      </c>
      <c r="B2555" t="s">
        <v>20</v>
      </c>
      <c r="C2555" t="s">
        <v>32</v>
      </c>
      <c r="D2555" t="s">
        <v>34</v>
      </c>
      <c r="E2555" t="s">
        <v>96</v>
      </c>
      <c r="F2555">
        <v>3.1090488867849881</v>
      </c>
      <c r="G2555">
        <v>124</v>
      </c>
      <c r="H2555">
        <v>3988358</v>
      </c>
    </row>
    <row r="2556" spans="1:8" hidden="1" x14ac:dyDescent="0.35">
      <c r="A2556" t="s">
        <v>104</v>
      </c>
      <c r="B2556" t="s">
        <v>20</v>
      </c>
      <c r="C2556" t="s">
        <v>32</v>
      </c>
      <c r="D2556" t="s">
        <v>34</v>
      </c>
      <c r="E2556" t="s">
        <v>97</v>
      </c>
      <c r="F2556">
        <v>3.3055319730334709</v>
      </c>
      <c r="G2556">
        <v>180</v>
      </c>
      <c r="H2556">
        <v>5445417</v>
      </c>
    </row>
    <row r="2557" spans="1:8" hidden="1" x14ac:dyDescent="0.35">
      <c r="A2557" t="s">
        <v>104</v>
      </c>
      <c r="B2557" t="s">
        <v>20</v>
      </c>
      <c r="C2557" t="s">
        <v>32</v>
      </c>
      <c r="D2557" t="s">
        <v>34</v>
      </c>
      <c r="E2557" t="s">
        <v>98</v>
      </c>
      <c r="F2557">
        <v>4.3608193577918879</v>
      </c>
      <c r="G2557">
        <v>304</v>
      </c>
      <c r="H2557">
        <v>6971167</v>
      </c>
    </row>
    <row r="2558" spans="1:8" hidden="1" x14ac:dyDescent="0.35">
      <c r="A2558" t="s">
        <v>104</v>
      </c>
      <c r="B2558" t="s">
        <v>20</v>
      </c>
      <c r="C2558" t="s">
        <v>36</v>
      </c>
      <c r="D2558" t="s">
        <v>32</v>
      </c>
      <c r="E2558" t="s">
        <v>95</v>
      </c>
      <c r="F2558">
        <v>4.0924532143704146</v>
      </c>
      <c r="G2558">
        <v>122</v>
      </c>
      <c r="H2558">
        <v>2981097</v>
      </c>
    </row>
    <row r="2559" spans="1:8" hidden="1" x14ac:dyDescent="0.35">
      <c r="A2559" t="s">
        <v>104</v>
      </c>
      <c r="B2559" t="s">
        <v>20</v>
      </c>
      <c r="C2559" t="s">
        <v>36</v>
      </c>
      <c r="D2559" t="s">
        <v>32</v>
      </c>
      <c r="E2559" t="s">
        <v>96</v>
      </c>
      <c r="F2559">
        <v>3.259486736145552</v>
      </c>
      <c r="G2559">
        <v>130</v>
      </c>
      <c r="H2559">
        <v>3988358</v>
      </c>
    </row>
    <row r="2560" spans="1:8" hidden="1" x14ac:dyDescent="0.35">
      <c r="A2560" t="s">
        <v>104</v>
      </c>
      <c r="B2560" t="s">
        <v>20</v>
      </c>
      <c r="C2560" t="s">
        <v>36</v>
      </c>
      <c r="D2560" t="s">
        <v>32</v>
      </c>
      <c r="E2560" t="s">
        <v>97</v>
      </c>
      <c r="F2560">
        <v>3.121891307864944</v>
      </c>
      <c r="G2560">
        <v>170</v>
      </c>
      <c r="H2560">
        <v>5445417</v>
      </c>
    </row>
    <row r="2561" spans="1:8" hidden="1" x14ac:dyDescent="0.35">
      <c r="A2561" t="s">
        <v>104</v>
      </c>
      <c r="B2561" t="s">
        <v>20</v>
      </c>
      <c r="C2561" t="s">
        <v>36</v>
      </c>
      <c r="D2561" t="s">
        <v>32</v>
      </c>
      <c r="E2561" t="s">
        <v>98</v>
      </c>
      <c r="F2561">
        <v>3.3423385209391769</v>
      </c>
      <c r="G2561">
        <v>233</v>
      </c>
      <c r="H2561">
        <v>6971167</v>
      </c>
    </row>
    <row r="2562" spans="1:8" hidden="1" x14ac:dyDescent="0.35">
      <c r="A2562" t="s">
        <v>104</v>
      </c>
      <c r="B2562" t="s">
        <v>20</v>
      </c>
      <c r="C2562" t="s">
        <v>36</v>
      </c>
      <c r="D2562" t="s">
        <v>33</v>
      </c>
      <c r="E2562" t="s">
        <v>95</v>
      </c>
      <c r="F2562">
        <v>3.9247297219781849</v>
      </c>
      <c r="G2562">
        <v>117</v>
      </c>
      <c r="H2562">
        <v>2981097</v>
      </c>
    </row>
    <row r="2563" spans="1:8" hidden="1" x14ac:dyDescent="0.35">
      <c r="A2563" t="s">
        <v>104</v>
      </c>
      <c r="B2563" t="s">
        <v>20</v>
      </c>
      <c r="C2563" t="s">
        <v>36</v>
      </c>
      <c r="D2563" t="s">
        <v>33</v>
      </c>
      <c r="E2563" t="s">
        <v>96</v>
      </c>
      <c r="F2563">
        <v>3.1090488867849881</v>
      </c>
      <c r="G2563">
        <v>124</v>
      </c>
      <c r="H2563">
        <v>3988358</v>
      </c>
    </row>
    <row r="2564" spans="1:8" hidden="1" x14ac:dyDescent="0.35">
      <c r="A2564" t="s">
        <v>104</v>
      </c>
      <c r="B2564" t="s">
        <v>20</v>
      </c>
      <c r="C2564" t="s">
        <v>36</v>
      </c>
      <c r="D2564" t="s">
        <v>33</v>
      </c>
      <c r="E2564" t="s">
        <v>97</v>
      </c>
      <c r="F2564">
        <v>2.9749787757301229</v>
      </c>
      <c r="G2564">
        <v>162</v>
      </c>
      <c r="H2564">
        <v>5445417</v>
      </c>
    </row>
    <row r="2565" spans="1:8" hidden="1" x14ac:dyDescent="0.35">
      <c r="A2565" t="s">
        <v>104</v>
      </c>
      <c r="B2565" t="s">
        <v>20</v>
      </c>
      <c r="C2565" t="s">
        <v>36</v>
      </c>
      <c r="D2565" t="s">
        <v>33</v>
      </c>
      <c r="E2565" t="s">
        <v>98</v>
      </c>
      <c r="F2565">
        <v>3.155856114191498</v>
      </c>
      <c r="G2565">
        <v>220</v>
      </c>
      <c r="H2565">
        <v>6971167</v>
      </c>
    </row>
    <row r="2566" spans="1:8" hidden="1" x14ac:dyDescent="0.35">
      <c r="A2566" t="s">
        <v>104</v>
      </c>
      <c r="B2566" t="s">
        <v>20</v>
      </c>
      <c r="C2566" t="s">
        <v>36</v>
      </c>
      <c r="D2566" t="s">
        <v>34</v>
      </c>
      <c r="E2566" t="s">
        <v>95</v>
      </c>
      <c r="H2566">
        <v>2981097</v>
      </c>
    </row>
    <row r="2567" spans="1:8" hidden="1" x14ac:dyDescent="0.35">
      <c r="A2567" t="s">
        <v>104</v>
      </c>
      <c r="B2567" t="s">
        <v>20</v>
      </c>
      <c r="C2567" t="s">
        <v>36</v>
      </c>
      <c r="D2567" t="s">
        <v>34</v>
      </c>
      <c r="E2567" t="s">
        <v>96</v>
      </c>
      <c r="H2567">
        <v>3988358</v>
      </c>
    </row>
    <row r="2568" spans="1:8" hidden="1" x14ac:dyDescent="0.35">
      <c r="A2568" t="s">
        <v>104</v>
      </c>
      <c r="B2568" t="s">
        <v>20</v>
      </c>
      <c r="C2568" t="s">
        <v>36</v>
      </c>
      <c r="D2568" t="s">
        <v>34</v>
      </c>
      <c r="E2568" t="s">
        <v>97</v>
      </c>
      <c r="H2568">
        <v>5445417</v>
      </c>
    </row>
    <row r="2569" spans="1:8" hidden="1" x14ac:dyDescent="0.35">
      <c r="A2569" t="s">
        <v>104</v>
      </c>
      <c r="B2569" t="s">
        <v>20</v>
      </c>
      <c r="C2569" t="s">
        <v>36</v>
      </c>
      <c r="D2569" t="s">
        <v>34</v>
      </c>
      <c r="E2569" t="s">
        <v>98</v>
      </c>
      <c r="F2569">
        <v>0.18648240674767941</v>
      </c>
      <c r="G2569">
        <v>13</v>
      </c>
      <c r="H2569">
        <v>6971167</v>
      </c>
    </row>
    <row r="2570" spans="1:8" hidden="1" x14ac:dyDescent="0.35">
      <c r="A2570" t="s">
        <v>104</v>
      </c>
      <c r="B2570" t="s">
        <v>20</v>
      </c>
      <c r="C2570" t="s">
        <v>35</v>
      </c>
      <c r="D2570" t="s">
        <v>32</v>
      </c>
      <c r="E2570" t="s">
        <v>95</v>
      </c>
      <c r="F2570">
        <v>13.183066502029289</v>
      </c>
      <c r="G2570">
        <v>393</v>
      </c>
      <c r="H2570">
        <v>2981097</v>
      </c>
    </row>
    <row r="2571" spans="1:8" hidden="1" x14ac:dyDescent="0.35">
      <c r="A2571" t="s">
        <v>104</v>
      </c>
      <c r="B2571" t="s">
        <v>20</v>
      </c>
      <c r="C2571" t="s">
        <v>35</v>
      </c>
      <c r="D2571" t="s">
        <v>32</v>
      </c>
      <c r="E2571" t="s">
        <v>96</v>
      </c>
      <c r="F2571">
        <v>13.84028214117188</v>
      </c>
      <c r="G2571">
        <v>552</v>
      </c>
      <c r="H2571">
        <v>3988358</v>
      </c>
    </row>
    <row r="2572" spans="1:8" hidden="1" x14ac:dyDescent="0.35">
      <c r="A2572" t="s">
        <v>104</v>
      </c>
      <c r="B2572" t="s">
        <v>20</v>
      </c>
      <c r="C2572" t="s">
        <v>35</v>
      </c>
      <c r="D2572" t="s">
        <v>32</v>
      </c>
      <c r="E2572" t="s">
        <v>97</v>
      </c>
      <c r="F2572">
        <v>11.71627443775197</v>
      </c>
      <c r="G2572">
        <v>638</v>
      </c>
      <c r="H2572">
        <v>5445417</v>
      </c>
    </row>
    <row r="2573" spans="1:8" hidden="1" x14ac:dyDescent="0.35">
      <c r="A2573" t="s">
        <v>104</v>
      </c>
      <c r="B2573" t="s">
        <v>20</v>
      </c>
      <c r="C2573" t="s">
        <v>35</v>
      </c>
      <c r="D2573" t="s">
        <v>32</v>
      </c>
      <c r="E2573" t="s">
        <v>98</v>
      </c>
      <c r="F2573">
        <v>11.44715081420371</v>
      </c>
      <c r="G2573">
        <v>798</v>
      </c>
      <c r="H2573">
        <v>6971167</v>
      </c>
    </row>
    <row r="2574" spans="1:8" hidden="1" x14ac:dyDescent="0.35">
      <c r="A2574" t="s">
        <v>104</v>
      </c>
      <c r="B2574" t="s">
        <v>20</v>
      </c>
      <c r="C2574" t="s">
        <v>35</v>
      </c>
      <c r="D2574" t="s">
        <v>33</v>
      </c>
      <c r="E2574" t="s">
        <v>95</v>
      </c>
      <c r="F2574">
        <v>12.27735964311124</v>
      </c>
      <c r="G2574">
        <v>366</v>
      </c>
      <c r="H2574">
        <v>2981097</v>
      </c>
    </row>
    <row r="2575" spans="1:8" hidden="1" x14ac:dyDescent="0.35">
      <c r="A2575" t="s">
        <v>104</v>
      </c>
      <c r="B2575" t="s">
        <v>20</v>
      </c>
      <c r="C2575" t="s">
        <v>35</v>
      </c>
      <c r="D2575" t="s">
        <v>33</v>
      </c>
      <c r="E2575" t="s">
        <v>96</v>
      </c>
      <c r="F2575">
        <v>12.210538773099101</v>
      </c>
      <c r="G2575">
        <v>487</v>
      </c>
      <c r="H2575">
        <v>3988358</v>
      </c>
    </row>
    <row r="2576" spans="1:8" hidden="1" x14ac:dyDescent="0.35">
      <c r="A2576" t="s">
        <v>104</v>
      </c>
      <c r="B2576" t="s">
        <v>20</v>
      </c>
      <c r="C2576" t="s">
        <v>35</v>
      </c>
      <c r="D2576" t="s">
        <v>33</v>
      </c>
      <c r="E2576" t="s">
        <v>97</v>
      </c>
      <c r="F2576">
        <v>9.7880474534824415</v>
      </c>
      <c r="G2576">
        <v>533</v>
      </c>
      <c r="H2576">
        <v>5445417</v>
      </c>
    </row>
    <row r="2577" spans="1:8" hidden="1" x14ac:dyDescent="0.35">
      <c r="A2577" t="s">
        <v>104</v>
      </c>
      <c r="B2577" t="s">
        <v>20</v>
      </c>
      <c r="C2577" t="s">
        <v>35</v>
      </c>
      <c r="D2577" t="s">
        <v>33</v>
      </c>
      <c r="E2577" t="s">
        <v>98</v>
      </c>
      <c r="F2577">
        <v>8.9081211223314547</v>
      </c>
      <c r="G2577">
        <v>621</v>
      </c>
      <c r="H2577">
        <v>6971167</v>
      </c>
    </row>
    <row r="2578" spans="1:8" hidden="1" x14ac:dyDescent="0.35">
      <c r="A2578" t="s">
        <v>104</v>
      </c>
      <c r="B2578" t="s">
        <v>20</v>
      </c>
      <c r="C2578" t="s">
        <v>35</v>
      </c>
      <c r="D2578" t="s">
        <v>34</v>
      </c>
      <c r="E2578" t="s">
        <v>95</v>
      </c>
      <c r="F2578">
        <v>0.90570685891804248</v>
      </c>
      <c r="G2578">
        <v>27</v>
      </c>
      <c r="H2578">
        <v>2981097</v>
      </c>
    </row>
    <row r="2579" spans="1:8" hidden="1" x14ac:dyDescent="0.35">
      <c r="A2579" t="s">
        <v>104</v>
      </c>
      <c r="B2579" t="s">
        <v>20</v>
      </c>
      <c r="C2579" t="s">
        <v>35</v>
      </c>
      <c r="D2579" t="s">
        <v>34</v>
      </c>
      <c r="E2579" t="s">
        <v>96</v>
      </c>
      <c r="F2579">
        <v>1.629743368072776</v>
      </c>
      <c r="G2579">
        <v>65</v>
      </c>
      <c r="H2579">
        <v>3988358</v>
      </c>
    </row>
    <row r="2580" spans="1:8" hidden="1" x14ac:dyDescent="0.35">
      <c r="A2580" t="s">
        <v>104</v>
      </c>
      <c r="B2580" t="s">
        <v>20</v>
      </c>
      <c r="C2580" t="s">
        <v>35</v>
      </c>
      <c r="D2580" t="s">
        <v>34</v>
      </c>
      <c r="E2580" t="s">
        <v>97</v>
      </c>
      <c r="F2580">
        <v>1.9282269842695241</v>
      </c>
      <c r="G2580">
        <v>105</v>
      </c>
      <c r="H2580">
        <v>5445417</v>
      </c>
    </row>
    <row r="2581" spans="1:8" hidden="1" x14ac:dyDescent="0.35">
      <c r="A2581" t="s">
        <v>104</v>
      </c>
      <c r="B2581" t="s">
        <v>20</v>
      </c>
      <c r="C2581" t="s">
        <v>35</v>
      </c>
      <c r="D2581" t="s">
        <v>34</v>
      </c>
      <c r="E2581" t="s">
        <v>98</v>
      </c>
      <c r="F2581">
        <v>2.5390296918722499</v>
      </c>
      <c r="G2581">
        <v>177</v>
      </c>
      <c r="H2581">
        <v>6971167</v>
      </c>
    </row>
    <row r="2582" spans="1:8" hidden="1" x14ac:dyDescent="0.35">
      <c r="A2582" t="s">
        <v>104</v>
      </c>
      <c r="B2582" t="s">
        <v>20</v>
      </c>
      <c r="C2582" t="s">
        <v>99</v>
      </c>
      <c r="D2582" t="s">
        <v>32</v>
      </c>
      <c r="E2582" t="s">
        <v>95</v>
      </c>
      <c r="F2582">
        <v>7.8830041424348156</v>
      </c>
      <c r="G2582">
        <v>235</v>
      </c>
      <c r="H2582">
        <v>2981097</v>
      </c>
    </row>
    <row r="2583" spans="1:8" hidden="1" x14ac:dyDescent="0.35">
      <c r="A2583" t="s">
        <v>104</v>
      </c>
      <c r="B2583" t="s">
        <v>20</v>
      </c>
      <c r="C2583" t="s">
        <v>99</v>
      </c>
      <c r="D2583" t="s">
        <v>32</v>
      </c>
      <c r="E2583" t="s">
        <v>96</v>
      </c>
      <c r="F2583">
        <v>7.1708708195202133</v>
      </c>
      <c r="G2583">
        <v>286</v>
      </c>
      <c r="H2583">
        <v>3988358</v>
      </c>
    </row>
    <row r="2584" spans="1:8" hidden="1" x14ac:dyDescent="0.35">
      <c r="A2584" t="s">
        <v>104</v>
      </c>
      <c r="B2584" t="s">
        <v>20</v>
      </c>
      <c r="C2584" t="s">
        <v>99</v>
      </c>
      <c r="D2584" t="s">
        <v>32</v>
      </c>
      <c r="E2584" t="s">
        <v>97</v>
      </c>
      <c r="F2584">
        <v>6.4457873474152674</v>
      </c>
      <c r="G2584">
        <v>351</v>
      </c>
      <c r="H2584">
        <v>5445417</v>
      </c>
    </row>
    <row r="2585" spans="1:8" hidden="1" x14ac:dyDescent="0.35">
      <c r="A2585" t="s">
        <v>104</v>
      </c>
      <c r="B2585" t="s">
        <v>20</v>
      </c>
      <c r="C2585" t="s">
        <v>99</v>
      </c>
      <c r="D2585" t="s">
        <v>32</v>
      </c>
      <c r="E2585" t="s">
        <v>98</v>
      </c>
      <c r="F2585">
        <v>6.5555738372068841</v>
      </c>
      <c r="G2585">
        <v>457</v>
      </c>
      <c r="H2585">
        <v>6971167</v>
      </c>
    </row>
    <row r="2586" spans="1:8" hidden="1" x14ac:dyDescent="0.35">
      <c r="A2586" t="s">
        <v>104</v>
      </c>
      <c r="B2586" t="s">
        <v>20</v>
      </c>
      <c r="C2586" t="s">
        <v>99</v>
      </c>
      <c r="D2586" t="s">
        <v>33</v>
      </c>
      <c r="E2586" t="s">
        <v>95</v>
      </c>
      <c r="F2586">
        <v>7.2121101728658941</v>
      </c>
      <c r="G2586">
        <v>215</v>
      </c>
      <c r="H2586">
        <v>2981097</v>
      </c>
    </row>
    <row r="2587" spans="1:8" hidden="1" x14ac:dyDescent="0.35">
      <c r="A2587" t="s">
        <v>104</v>
      </c>
      <c r="B2587" t="s">
        <v>20</v>
      </c>
      <c r="C2587" t="s">
        <v>99</v>
      </c>
      <c r="D2587" t="s">
        <v>33</v>
      </c>
      <c r="E2587" t="s">
        <v>96</v>
      </c>
      <c r="F2587">
        <v>5.8420031501685656</v>
      </c>
      <c r="G2587">
        <v>233</v>
      </c>
      <c r="H2587">
        <v>3988358</v>
      </c>
    </row>
    <row r="2588" spans="1:8" hidden="1" x14ac:dyDescent="0.35">
      <c r="A2588" t="s">
        <v>104</v>
      </c>
      <c r="B2588" t="s">
        <v>20</v>
      </c>
      <c r="C2588" t="s">
        <v>99</v>
      </c>
      <c r="D2588" t="s">
        <v>33</v>
      </c>
      <c r="E2588" t="s">
        <v>97</v>
      </c>
      <c r="F2588">
        <v>5.2153948907861416</v>
      </c>
      <c r="G2588">
        <v>284</v>
      </c>
      <c r="H2588">
        <v>5445417</v>
      </c>
    </row>
    <row r="2589" spans="1:8" x14ac:dyDescent="0.35">
      <c r="A2589" t="s">
        <v>104</v>
      </c>
      <c r="B2589" t="s">
        <v>20</v>
      </c>
      <c r="C2589" t="s">
        <v>99</v>
      </c>
      <c r="D2589" t="s">
        <v>33</v>
      </c>
      <c r="E2589" t="s">
        <v>98</v>
      </c>
      <c r="F2589">
        <v>4.9202665780349264</v>
      </c>
      <c r="G2589">
        <v>343</v>
      </c>
      <c r="H2589">
        <v>6971167</v>
      </c>
    </row>
    <row r="2590" spans="1:8" hidden="1" x14ac:dyDescent="0.35">
      <c r="A2590" t="s">
        <v>104</v>
      </c>
      <c r="B2590" t="s">
        <v>20</v>
      </c>
      <c r="C2590" t="s">
        <v>99</v>
      </c>
      <c r="D2590" t="s">
        <v>34</v>
      </c>
      <c r="E2590" t="s">
        <v>95</v>
      </c>
      <c r="F2590">
        <v>0.67089396956892045</v>
      </c>
      <c r="G2590">
        <v>20</v>
      </c>
      <c r="H2590">
        <v>2981097</v>
      </c>
    </row>
    <row r="2591" spans="1:8" hidden="1" x14ac:dyDescent="0.35">
      <c r="A2591" t="s">
        <v>104</v>
      </c>
      <c r="B2591" t="s">
        <v>20</v>
      </c>
      <c r="C2591" t="s">
        <v>99</v>
      </c>
      <c r="D2591" t="s">
        <v>34</v>
      </c>
      <c r="E2591" t="s">
        <v>96</v>
      </c>
      <c r="F2591">
        <v>1.3288676693516479</v>
      </c>
      <c r="G2591">
        <v>53</v>
      </c>
      <c r="H2591">
        <v>3988358</v>
      </c>
    </row>
    <row r="2592" spans="1:8" hidden="1" x14ac:dyDescent="0.35">
      <c r="A2592" t="s">
        <v>104</v>
      </c>
      <c r="B2592" t="s">
        <v>20</v>
      </c>
      <c r="C2592" t="s">
        <v>99</v>
      </c>
      <c r="D2592" t="s">
        <v>34</v>
      </c>
      <c r="E2592" t="s">
        <v>97</v>
      </c>
      <c r="F2592">
        <v>1.2303924566291251</v>
      </c>
      <c r="G2592">
        <v>67</v>
      </c>
      <c r="H2592">
        <v>5445417</v>
      </c>
    </row>
    <row r="2593" spans="1:8" hidden="1" x14ac:dyDescent="0.35">
      <c r="A2593" t="s">
        <v>104</v>
      </c>
      <c r="B2593" t="s">
        <v>20</v>
      </c>
      <c r="C2593" t="s">
        <v>99</v>
      </c>
      <c r="D2593" t="s">
        <v>34</v>
      </c>
      <c r="E2593" t="s">
        <v>98</v>
      </c>
      <c r="F2593">
        <v>1.635307259171958</v>
      </c>
      <c r="G2593">
        <v>114</v>
      </c>
      <c r="H2593">
        <v>6971167</v>
      </c>
    </row>
    <row r="2594" spans="1:8" hidden="1" x14ac:dyDescent="0.35">
      <c r="A2594" t="s">
        <v>104</v>
      </c>
      <c r="B2594" t="s">
        <v>21</v>
      </c>
      <c r="C2594" t="s">
        <v>32</v>
      </c>
      <c r="D2594" t="s">
        <v>32</v>
      </c>
      <c r="E2594" t="s">
        <v>95</v>
      </c>
      <c r="F2594">
        <v>40.467098573470338</v>
      </c>
      <c r="G2594">
        <v>942</v>
      </c>
      <c r="H2594">
        <v>2327817</v>
      </c>
    </row>
    <row r="2595" spans="1:8" hidden="1" x14ac:dyDescent="0.35">
      <c r="A2595" t="s">
        <v>104</v>
      </c>
      <c r="B2595" t="s">
        <v>21</v>
      </c>
      <c r="C2595" t="s">
        <v>32</v>
      </c>
      <c r="D2595" t="s">
        <v>32</v>
      </c>
      <c r="E2595" t="s">
        <v>96</v>
      </c>
      <c r="F2595">
        <v>36.117798620174099</v>
      </c>
      <c r="G2595">
        <v>1032</v>
      </c>
      <c r="H2595">
        <v>2857317</v>
      </c>
    </row>
    <row r="2596" spans="1:8" hidden="1" x14ac:dyDescent="0.35">
      <c r="A2596" t="s">
        <v>104</v>
      </c>
      <c r="B2596" t="s">
        <v>21</v>
      </c>
      <c r="C2596" t="s">
        <v>32</v>
      </c>
      <c r="D2596" t="s">
        <v>32</v>
      </c>
      <c r="E2596" t="s">
        <v>97</v>
      </c>
      <c r="F2596">
        <v>31.494531843585349</v>
      </c>
      <c r="G2596">
        <v>1205</v>
      </c>
      <c r="H2596">
        <v>3826061</v>
      </c>
    </row>
    <row r="2597" spans="1:8" hidden="1" x14ac:dyDescent="0.35">
      <c r="A2597" t="s">
        <v>104</v>
      </c>
      <c r="B2597" t="s">
        <v>21</v>
      </c>
      <c r="C2597" t="s">
        <v>32</v>
      </c>
      <c r="D2597" t="s">
        <v>32</v>
      </c>
      <c r="E2597" t="s">
        <v>98</v>
      </c>
      <c r="F2597">
        <v>30.82563216106923</v>
      </c>
      <c r="G2597">
        <v>1570</v>
      </c>
      <c r="H2597">
        <v>5093164</v>
      </c>
    </row>
    <row r="2598" spans="1:8" hidden="1" x14ac:dyDescent="0.35">
      <c r="A2598" t="s">
        <v>104</v>
      </c>
      <c r="B2598" t="s">
        <v>21</v>
      </c>
      <c r="C2598" t="s">
        <v>32</v>
      </c>
      <c r="D2598" t="s">
        <v>33</v>
      </c>
      <c r="E2598" t="s">
        <v>95</v>
      </c>
      <c r="F2598">
        <v>37.588865447756419</v>
      </c>
      <c r="G2598">
        <v>875</v>
      </c>
      <c r="H2598">
        <v>2327817</v>
      </c>
    </row>
    <row r="2599" spans="1:8" hidden="1" x14ac:dyDescent="0.35">
      <c r="A2599" t="s">
        <v>104</v>
      </c>
      <c r="B2599" t="s">
        <v>21</v>
      </c>
      <c r="C2599" t="s">
        <v>32</v>
      </c>
      <c r="D2599" t="s">
        <v>33</v>
      </c>
      <c r="E2599" t="s">
        <v>96</v>
      </c>
      <c r="F2599">
        <v>32.303031130252613</v>
      </c>
      <c r="G2599">
        <v>923</v>
      </c>
      <c r="H2599">
        <v>2857317</v>
      </c>
    </row>
    <row r="2600" spans="1:8" hidden="1" x14ac:dyDescent="0.35">
      <c r="A2600" t="s">
        <v>104</v>
      </c>
      <c r="B2600" t="s">
        <v>21</v>
      </c>
      <c r="C2600" t="s">
        <v>32</v>
      </c>
      <c r="D2600" t="s">
        <v>33</v>
      </c>
      <c r="E2600" t="s">
        <v>97</v>
      </c>
      <c r="F2600">
        <v>26.78995447275932</v>
      </c>
      <c r="G2600">
        <v>1025</v>
      </c>
      <c r="H2600">
        <v>3826061</v>
      </c>
    </row>
    <row r="2601" spans="1:8" hidden="1" x14ac:dyDescent="0.35">
      <c r="A2601" t="s">
        <v>104</v>
      </c>
      <c r="B2601" t="s">
        <v>21</v>
      </c>
      <c r="C2601" t="s">
        <v>32</v>
      </c>
      <c r="D2601" t="s">
        <v>33</v>
      </c>
      <c r="E2601" t="s">
        <v>98</v>
      </c>
      <c r="F2601">
        <v>25.229896386607621</v>
      </c>
      <c r="G2601">
        <v>1285</v>
      </c>
      <c r="H2601">
        <v>5093164</v>
      </c>
    </row>
    <row r="2602" spans="1:8" hidden="1" x14ac:dyDescent="0.35">
      <c r="A2602" t="s">
        <v>104</v>
      </c>
      <c r="B2602" t="s">
        <v>21</v>
      </c>
      <c r="C2602" t="s">
        <v>32</v>
      </c>
      <c r="D2602" t="s">
        <v>34</v>
      </c>
      <c r="E2602" t="s">
        <v>95</v>
      </c>
      <c r="F2602">
        <v>2.87823312571392</v>
      </c>
      <c r="G2602">
        <v>67</v>
      </c>
      <c r="H2602">
        <v>2327817</v>
      </c>
    </row>
    <row r="2603" spans="1:8" hidden="1" x14ac:dyDescent="0.35">
      <c r="A2603" t="s">
        <v>104</v>
      </c>
      <c r="B2603" t="s">
        <v>21</v>
      </c>
      <c r="C2603" t="s">
        <v>32</v>
      </c>
      <c r="D2603" t="s">
        <v>34</v>
      </c>
      <c r="E2603" t="s">
        <v>96</v>
      </c>
      <c r="F2603">
        <v>3.814767489921489</v>
      </c>
      <c r="G2603">
        <v>109</v>
      </c>
      <c r="H2603">
        <v>2857317</v>
      </c>
    </row>
    <row r="2604" spans="1:8" hidden="1" x14ac:dyDescent="0.35">
      <c r="A2604" t="s">
        <v>104</v>
      </c>
      <c r="B2604" t="s">
        <v>21</v>
      </c>
      <c r="C2604" t="s">
        <v>32</v>
      </c>
      <c r="D2604" t="s">
        <v>34</v>
      </c>
      <c r="E2604" t="s">
        <v>97</v>
      </c>
      <c r="F2604">
        <v>4.7045773708260272</v>
      </c>
      <c r="G2604">
        <v>180</v>
      </c>
      <c r="H2604">
        <v>3826061</v>
      </c>
    </row>
    <row r="2605" spans="1:8" hidden="1" x14ac:dyDescent="0.35">
      <c r="A2605" t="s">
        <v>104</v>
      </c>
      <c r="B2605" t="s">
        <v>21</v>
      </c>
      <c r="C2605" t="s">
        <v>32</v>
      </c>
      <c r="D2605" t="s">
        <v>34</v>
      </c>
      <c r="E2605" t="s">
        <v>98</v>
      </c>
      <c r="F2605">
        <v>5.5957357744616116</v>
      </c>
      <c r="G2605">
        <v>285</v>
      </c>
      <c r="H2605">
        <v>5093164</v>
      </c>
    </row>
    <row r="2606" spans="1:8" hidden="1" x14ac:dyDescent="0.35">
      <c r="A2606" t="s">
        <v>104</v>
      </c>
      <c r="B2606" t="s">
        <v>21</v>
      </c>
      <c r="C2606" t="s">
        <v>36</v>
      </c>
      <c r="D2606" t="s">
        <v>32</v>
      </c>
      <c r="E2606" t="s">
        <v>95</v>
      </c>
      <c r="F2606">
        <v>5.7994249547967041</v>
      </c>
      <c r="G2606">
        <v>135</v>
      </c>
      <c r="H2606">
        <v>2327817</v>
      </c>
    </row>
    <row r="2607" spans="1:8" hidden="1" x14ac:dyDescent="0.35">
      <c r="A2607" t="s">
        <v>104</v>
      </c>
      <c r="B2607" t="s">
        <v>21</v>
      </c>
      <c r="C2607" t="s">
        <v>36</v>
      </c>
      <c r="D2607" t="s">
        <v>32</v>
      </c>
      <c r="E2607" t="s">
        <v>96</v>
      </c>
      <c r="F2607">
        <v>5.074690697601981</v>
      </c>
      <c r="G2607">
        <v>145</v>
      </c>
      <c r="H2607">
        <v>2857317</v>
      </c>
    </row>
    <row r="2608" spans="1:8" hidden="1" x14ac:dyDescent="0.35">
      <c r="A2608" t="s">
        <v>104</v>
      </c>
      <c r="B2608" t="s">
        <v>21</v>
      </c>
      <c r="C2608" t="s">
        <v>36</v>
      </c>
      <c r="D2608" t="s">
        <v>32</v>
      </c>
      <c r="E2608" t="s">
        <v>97</v>
      </c>
      <c r="F2608">
        <v>5.4102639764499312</v>
      </c>
      <c r="G2608">
        <v>207</v>
      </c>
      <c r="H2608">
        <v>3826061</v>
      </c>
    </row>
    <row r="2609" spans="1:8" hidden="1" x14ac:dyDescent="0.35">
      <c r="A2609" t="s">
        <v>104</v>
      </c>
      <c r="B2609" t="s">
        <v>21</v>
      </c>
      <c r="C2609" t="s">
        <v>36</v>
      </c>
      <c r="D2609" t="s">
        <v>32</v>
      </c>
      <c r="E2609" t="s">
        <v>98</v>
      </c>
      <c r="F2609">
        <v>5.5368332926251744</v>
      </c>
      <c r="G2609">
        <v>282</v>
      </c>
      <c r="H2609">
        <v>5093164</v>
      </c>
    </row>
    <row r="2610" spans="1:8" hidden="1" x14ac:dyDescent="0.35">
      <c r="A2610" t="s">
        <v>104</v>
      </c>
      <c r="B2610" t="s">
        <v>21</v>
      </c>
      <c r="C2610" t="s">
        <v>36</v>
      </c>
      <c r="D2610" t="s">
        <v>33</v>
      </c>
      <c r="E2610" t="s">
        <v>95</v>
      </c>
      <c r="F2610">
        <v>5.7135075480589759</v>
      </c>
      <c r="G2610">
        <v>133</v>
      </c>
      <c r="H2610">
        <v>2327817</v>
      </c>
    </row>
    <row r="2611" spans="1:8" hidden="1" x14ac:dyDescent="0.35">
      <c r="A2611" t="s">
        <v>104</v>
      </c>
      <c r="B2611" t="s">
        <v>21</v>
      </c>
      <c r="C2611" t="s">
        <v>36</v>
      </c>
      <c r="D2611" t="s">
        <v>33</v>
      </c>
      <c r="E2611" t="s">
        <v>96</v>
      </c>
      <c r="F2611">
        <v>4.7947077625618713</v>
      </c>
      <c r="G2611">
        <v>137</v>
      </c>
      <c r="H2611">
        <v>2857317</v>
      </c>
    </row>
    <row r="2612" spans="1:8" hidden="1" x14ac:dyDescent="0.35">
      <c r="A2612" t="s">
        <v>104</v>
      </c>
      <c r="B2612" t="s">
        <v>21</v>
      </c>
      <c r="C2612" t="s">
        <v>36</v>
      </c>
      <c r="D2612" t="s">
        <v>33</v>
      </c>
      <c r="E2612" t="s">
        <v>97</v>
      </c>
      <c r="F2612">
        <v>5.1227620260105633</v>
      </c>
      <c r="G2612">
        <v>196</v>
      </c>
      <c r="H2612">
        <v>3826061</v>
      </c>
    </row>
    <row r="2613" spans="1:8" hidden="1" x14ac:dyDescent="0.35">
      <c r="A2613" t="s">
        <v>104</v>
      </c>
      <c r="B2613" t="s">
        <v>21</v>
      </c>
      <c r="C2613" t="s">
        <v>36</v>
      </c>
      <c r="D2613" t="s">
        <v>33</v>
      </c>
      <c r="E2613" t="s">
        <v>98</v>
      </c>
      <c r="F2613">
        <v>5.2226867228308373</v>
      </c>
      <c r="G2613">
        <v>266</v>
      </c>
      <c r="H2613">
        <v>5093164</v>
      </c>
    </row>
    <row r="2614" spans="1:8" hidden="1" x14ac:dyDescent="0.35">
      <c r="A2614" t="s">
        <v>104</v>
      </c>
      <c r="B2614" t="s">
        <v>21</v>
      </c>
      <c r="C2614" t="s">
        <v>36</v>
      </c>
      <c r="D2614" t="s">
        <v>34</v>
      </c>
      <c r="E2614" t="s">
        <v>95</v>
      </c>
      <c r="H2614">
        <v>2327817</v>
      </c>
    </row>
    <row r="2615" spans="1:8" hidden="1" x14ac:dyDescent="0.35">
      <c r="A2615" t="s">
        <v>104</v>
      </c>
      <c r="B2615" t="s">
        <v>21</v>
      </c>
      <c r="C2615" t="s">
        <v>36</v>
      </c>
      <c r="D2615" t="s">
        <v>34</v>
      </c>
      <c r="E2615" t="s">
        <v>96</v>
      </c>
      <c r="H2615">
        <v>2857317</v>
      </c>
    </row>
    <row r="2616" spans="1:8" hidden="1" x14ac:dyDescent="0.35">
      <c r="A2616" t="s">
        <v>104</v>
      </c>
      <c r="B2616" t="s">
        <v>21</v>
      </c>
      <c r="C2616" t="s">
        <v>36</v>
      </c>
      <c r="D2616" t="s">
        <v>34</v>
      </c>
      <c r="E2616" t="s">
        <v>97</v>
      </c>
      <c r="F2616">
        <v>0.28750195043936833</v>
      </c>
      <c r="G2616">
        <v>11</v>
      </c>
      <c r="H2616">
        <v>3826061</v>
      </c>
    </row>
    <row r="2617" spans="1:8" hidden="1" x14ac:dyDescent="0.35">
      <c r="A2617" t="s">
        <v>104</v>
      </c>
      <c r="B2617" t="s">
        <v>21</v>
      </c>
      <c r="C2617" t="s">
        <v>36</v>
      </c>
      <c r="D2617" t="s">
        <v>34</v>
      </c>
      <c r="E2617" t="s">
        <v>98</v>
      </c>
      <c r="F2617">
        <v>0.31414656979433608</v>
      </c>
      <c r="G2617">
        <v>16</v>
      </c>
      <c r="H2617">
        <v>5093164</v>
      </c>
    </row>
    <row r="2618" spans="1:8" hidden="1" x14ac:dyDescent="0.35">
      <c r="A2618" t="s">
        <v>104</v>
      </c>
      <c r="B2618" t="s">
        <v>21</v>
      </c>
      <c r="C2618" t="s">
        <v>35</v>
      </c>
      <c r="D2618" t="s">
        <v>32</v>
      </c>
      <c r="E2618" t="s">
        <v>95</v>
      </c>
      <c r="F2618">
        <v>22.252608345071799</v>
      </c>
      <c r="G2618">
        <v>518</v>
      </c>
      <c r="H2618">
        <v>2327817</v>
      </c>
    </row>
    <row r="2619" spans="1:8" hidden="1" x14ac:dyDescent="0.35">
      <c r="A2619" t="s">
        <v>104</v>
      </c>
      <c r="B2619" t="s">
        <v>21</v>
      </c>
      <c r="C2619" t="s">
        <v>35</v>
      </c>
      <c r="D2619" t="s">
        <v>32</v>
      </c>
      <c r="E2619" t="s">
        <v>96</v>
      </c>
      <c r="F2619">
        <v>20.018779855367811</v>
      </c>
      <c r="G2619">
        <v>572</v>
      </c>
      <c r="H2619">
        <v>2857317</v>
      </c>
    </row>
    <row r="2620" spans="1:8" hidden="1" x14ac:dyDescent="0.35">
      <c r="A2620" t="s">
        <v>104</v>
      </c>
      <c r="B2620" t="s">
        <v>21</v>
      </c>
      <c r="C2620" t="s">
        <v>35</v>
      </c>
      <c r="D2620" t="s">
        <v>32</v>
      </c>
      <c r="E2620" t="s">
        <v>97</v>
      </c>
      <c r="F2620">
        <v>17.250117026362101</v>
      </c>
      <c r="G2620">
        <v>660</v>
      </c>
      <c r="H2620">
        <v>3826061</v>
      </c>
    </row>
    <row r="2621" spans="1:8" hidden="1" x14ac:dyDescent="0.35">
      <c r="A2621" t="s">
        <v>104</v>
      </c>
      <c r="B2621" t="s">
        <v>21</v>
      </c>
      <c r="C2621" t="s">
        <v>35</v>
      </c>
      <c r="D2621" t="s">
        <v>32</v>
      </c>
      <c r="E2621" t="s">
        <v>98</v>
      </c>
      <c r="F2621">
        <v>16.944280608282</v>
      </c>
      <c r="G2621">
        <v>863</v>
      </c>
      <c r="H2621">
        <v>5093164</v>
      </c>
    </row>
    <row r="2622" spans="1:8" hidden="1" x14ac:dyDescent="0.35">
      <c r="A2622" t="s">
        <v>104</v>
      </c>
      <c r="B2622" t="s">
        <v>21</v>
      </c>
      <c r="C2622" t="s">
        <v>35</v>
      </c>
      <c r="D2622" t="s">
        <v>33</v>
      </c>
      <c r="E2622" t="s">
        <v>95</v>
      </c>
      <c r="F2622">
        <v>20.577218913686089</v>
      </c>
      <c r="G2622">
        <v>479</v>
      </c>
      <c r="H2622">
        <v>2327817</v>
      </c>
    </row>
    <row r="2623" spans="1:8" hidden="1" x14ac:dyDescent="0.35">
      <c r="A2623" t="s">
        <v>104</v>
      </c>
      <c r="B2623" t="s">
        <v>21</v>
      </c>
      <c r="C2623" t="s">
        <v>35</v>
      </c>
      <c r="D2623" t="s">
        <v>33</v>
      </c>
      <c r="E2623" t="s">
        <v>96</v>
      </c>
      <c r="F2623">
        <v>17.883909975686979</v>
      </c>
      <c r="G2623">
        <v>511</v>
      </c>
      <c r="H2623">
        <v>2857317</v>
      </c>
    </row>
    <row r="2624" spans="1:8" hidden="1" x14ac:dyDescent="0.35">
      <c r="A2624" t="s">
        <v>104</v>
      </c>
      <c r="B2624" t="s">
        <v>21</v>
      </c>
      <c r="C2624" t="s">
        <v>35</v>
      </c>
      <c r="D2624" t="s">
        <v>33</v>
      </c>
      <c r="E2624" t="s">
        <v>97</v>
      </c>
      <c r="F2624">
        <v>14.40123406291745</v>
      </c>
      <c r="G2624">
        <v>551</v>
      </c>
      <c r="H2624">
        <v>3826061</v>
      </c>
    </row>
    <row r="2625" spans="1:8" hidden="1" x14ac:dyDescent="0.35">
      <c r="A2625" t="s">
        <v>104</v>
      </c>
      <c r="B2625" t="s">
        <v>21</v>
      </c>
      <c r="C2625" t="s">
        <v>35</v>
      </c>
      <c r="D2625" t="s">
        <v>33</v>
      </c>
      <c r="E2625" t="s">
        <v>98</v>
      </c>
      <c r="F2625">
        <v>13.606473304217181</v>
      </c>
      <c r="G2625">
        <v>693</v>
      </c>
      <c r="H2625">
        <v>5093164</v>
      </c>
    </row>
    <row r="2626" spans="1:8" hidden="1" x14ac:dyDescent="0.35">
      <c r="A2626" t="s">
        <v>104</v>
      </c>
      <c r="B2626" t="s">
        <v>21</v>
      </c>
      <c r="C2626" t="s">
        <v>35</v>
      </c>
      <c r="D2626" t="s">
        <v>34</v>
      </c>
      <c r="E2626" t="s">
        <v>95</v>
      </c>
      <c r="F2626">
        <v>1.6753894313857149</v>
      </c>
      <c r="G2626">
        <v>39</v>
      </c>
      <c r="H2626">
        <v>2327817</v>
      </c>
    </row>
    <row r="2627" spans="1:8" hidden="1" x14ac:dyDescent="0.35">
      <c r="A2627" t="s">
        <v>104</v>
      </c>
      <c r="B2627" t="s">
        <v>21</v>
      </c>
      <c r="C2627" t="s">
        <v>35</v>
      </c>
      <c r="D2627" t="s">
        <v>34</v>
      </c>
      <c r="E2627" t="s">
        <v>96</v>
      </c>
      <c r="F2627">
        <v>2.1348698796808341</v>
      </c>
      <c r="G2627">
        <v>61</v>
      </c>
      <c r="H2627">
        <v>2857317</v>
      </c>
    </row>
    <row r="2628" spans="1:8" hidden="1" x14ac:dyDescent="0.35">
      <c r="A2628" t="s">
        <v>104</v>
      </c>
      <c r="B2628" t="s">
        <v>21</v>
      </c>
      <c r="C2628" t="s">
        <v>35</v>
      </c>
      <c r="D2628" t="s">
        <v>34</v>
      </c>
      <c r="E2628" t="s">
        <v>97</v>
      </c>
      <c r="F2628">
        <v>2.84888296344465</v>
      </c>
      <c r="G2628">
        <v>109</v>
      </c>
      <c r="H2628">
        <v>3826061</v>
      </c>
    </row>
    <row r="2629" spans="1:8" hidden="1" x14ac:dyDescent="0.35">
      <c r="A2629" t="s">
        <v>104</v>
      </c>
      <c r="B2629" t="s">
        <v>21</v>
      </c>
      <c r="C2629" t="s">
        <v>35</v>
      </c>
      <c r="D2629" t="s">
        <v>34</v>
      </c>
      <c r="E2629" t="s">
        <v>98</v>
      </c>
      <c r="F2629">
        <v>3.3378073040648211</v>
      </c>
      <c r="G2629">
        <v>170</v>
      </c>
      <c r="H2629">
        <v>5093164</v>
      </c>
    </row>
    <row r="2630" spans="1:8" hidden="1" x14ac:dyDescent="0.35">
      <c r="A2630" t="s">
        <v>104</v>
      </c>
      <c r="B2630" t="s">
        <v>21</v>
      </c>
      <c r="C2630" t="s">
        <v>99</v>
      </c>
      <c r="D2630" t="s">
        <v>32</v>
      </c>
      <c r="E2630" t="s">
        <v>95</v>
      </c>
      <c r="F2630">
        <v>12.41506527360184</v>
      </c>
      <c r="G2630">
        <v>289</v>
      </c>
      <c r="H2630">
        <v>2327817</v>
      </c>
    </row>
    <row r="2631" spans="1:8" hidden="1" x14ac:dyDescent="0.35">
      <c r="A2631" t="s">
        <v>104</v>
      </c>
      <c r="B2631" t="s">
        <v>21</v>
      </c>
      <c r="C2631" t="s">
        <v>99</v>
      </c>
      <c r="D2631" t="s">
        <v>32</v>
      </c>
      <c r="E2631" t="s">
        <v>96</v>
      </c>
      <c r="F2631">
        <v>11.02432806720431</v>
      </c>
      <c r="G2631">
        <v>315</v>
      </c>
      <c r="H2631">
        <v>2857317</v>
      </c>
    </row>
    <row r="2632" spans="1:8" hidden="1" x14ac:dyDescent="0.35">
      <c r="A2632" t="s">
        <v>104</v>
      </c>
      <c r="B2632" t="s">
        <v>21</v>
      </c>
      <c r="C2632" t="s">
        <v>99</v>
      </c>
      <c r="D2632" t="s">
        <v>32</v>
      </c>
      <c r="E2632" t="s">
        <v>97</v>
      </c>
      <c r="F2632">
        <v>8.8341508407733169</v>
      </c>
      <c r="G2632">
        <v>338</v>
      </c>
      <c r="H2632">
        <v>3826061</v>
      </c>
    </row>
    <row r="2633" spans="1:8" hidden="1" x14ac:dyDescent="0.35">
      <c r="A2633" t="s">
        <v>104</v>
      </c>
      <c r="B2633" t="s">
        <v>21</v>
      </c>
      <c r="C2633" t="s">
        <v>99</v>
      </c>
      <c r="D2633" t="s">
        <v>32</v>
      </c>
      <c r="E2633" t="s">
        <v>98</v>
      </c>
      <c r="F2633">
        <v>8.3445182601620527</v>
      </c>
      <c r="G2633">
        <v>425</v>
      </c>
      <c r="H2633">
        <v>5093164</v>
      </c>
    </row>
    <row r="2634" spans="1:8" hidden="1" x14ac:dyDescent="0.35">
      <c r="A2634" t="s">
        <v>104</v>
      </c>
      <c r="B2634" t="s">
        <v>21</v>
      </c>
      <c r="C2634" t="s">
        <v>99</v>
      </c>
      <c r="D2634" t="s">
        <v>33</v>
      </c>
      <c r="E2634" t="s">
        <v>95</v>
      </c>
      <c r="F2634">
        <v>11.298138986011359</v>
      </c>
      <c r="G2634">
        <v>263</v>
      </c>
      <c r="H2634">
        <v>2327817</v>
      </c>
    </row>
    <row r="2635" spans="1:8" hidden="1" x14ac:dyDescent="0.35">
      <c r="A2635" t="s">
        <v>104</v>
      </c>
      <c r="B2635" t="s">
        <v>21</v>
      </c>
      <c r="C2635" t="s">
        <v>99</v>
      </c>
      <c r="D2635" t="s">
        <v>33</v>
      </c>
      <c r="E2635" t="s">
        <v>96</v>
      </c>
      <c r="F2635">
        <v>9.6244133920037562</v>
      </c>
      <c r="G2635">
        <v>275</v>
      </c>
      <c r="H2635">
        <v>2857317</v>
      </c>
    </row>
    <row r="2636" spans="1:8" hidden="1" x14ac:dyDescent="0.35">
      <c r="A2636" t="s">
        <v>104</v>
      </c>
      <c r="B2636" t="s">
        <v>21</v>
      </c>
      <c r="C2636" t="s">
        <v>99</v>
      </c>
      <c r="D2636" t="s">
        <v>33</v>
      </c>
      <c r="E2636" t="s">
        <v>97</v>
      </c>
      <c r="F2636">
        <v>7.2659583838313084</v>
      </c>
      <c r="G2636">
        <v>278</v>
      </c>
      <c r="H2636">
        <v>3826061</v>
      </c>
    </row>
    <row r="2637" spans="1:8" x14ac:dyDescent="0.35">
      <c r="A2637" t="s">
        <v>104</v>
      </c>
      <c r="B2637" t="s">
        <v>21</v>
      </c>
      <c r="C2637" t="s">
        <v>99</v>
      </c>
      <c r="D2637" t="s">
        <v>33</v>
      </c>
      <c r="E2637" t="s">
        <v>98</v>
      </c>
      <c r="F2637">
        <v>6.4007363595595983</v>
      </c>
      <c r="G2637">
        <v>326</v>
      </c>
      <c r="H2637">
        <v>5093164</v>
      </c>
    </row>
    <row r="2638" spans="1:8" hidden="1" x14ac:dyDescent="0.35">
      <c r="A2638" t="s">
        <v>104</v>
      </c>
      <c r="B2638" t="s">
        <v>21</v>
      </c>
      <c r="C2638" t="s">
        <v>99</v>
      </c>
      <c r="D2638" t="s">
        <v>34</v>
      </c>
      <c r="E2638" t="s">
        <v>95</v>
      </c>
      <c r="F2638">
        <v>1.116926287590476</v>
      </c>
      <c r="G2638">
        <v>26</v>
      </c>
      <c r="H2638">
        <v>2327817</v>
      </c>
    </row>
    <row r="2639" spans="1:8" hidden="1" x14ac:dyDescent="0.35">
      <c r="A2639" t="s">
        <v>104</v>
      </c>
      <c r="B2639" t="s">
        <v>21</v>
      </c>
      <c r="C2639" t="s">
        <v>99</v>
      </c>
      <c r="D2639" t="s">
        <v>34</v>
      </c>
      <c r="E2639" t="s">
        <v>96</v>
      </c>
      <c r="F2639">
        <v>1.3999146752005469</v>
      </c>
      <c r="G2639">
        <v>40</v>
      </c>
      <c r="H2639">
        <v>2857317</v>
      </c>
    </row>
    <row r="2640" spans="1:8" hidden="1" x14ac:dyDescent="0.35">
      <c r="A2640" t="s">
        <v>104</v>
      </c>
      <c r="B2640" t="s">
        <v>21</v>
      </c>
      <c r="C2640" t="s">
        <v>99</v>
      </c>
      <c r="D2640" t="s">
        <v>34</v>
      </c>
      <c r="E2640" t="s">
        <v>97</v>
      </c>
      <c r="F2640">
        <v>1.5681924569420089</v>
      </c>
      <c r="G2640">
        <v>60</v>
      </c>
      <c r="H2640">
        <v>3826061</v>
      </c>
    </row>
    <row r="2641" spans="1:8" hidden="1" x14ac:dyDescent="0.35">
      <c r="A2641" t="s">
        <v>104</v>
      </c>
      <c r="B2641" t="s">
        <v>21</v>
      </c>
      <c r="C2641" t="s">
        <v>99</v>
      </c>
      <c r="D2641" t="s">
        <v>34</v>
      </c>
      <c r="E2641" t="s">
        <v>98</v>
      </c>
      <c r="F2641">
        <v>1.943781900602455</v>
      </c>
      <c r="G2641">
        <v>99</v>
      </c>
      <c r="H2641">
        <v>5093164</v>
      </c>
    </row>
    <row r="2642" spans="1:8" hidden="1" x14ac:dyDescent="0.35">
      <c r="A2642" t="s">
        <v>104</v>
      </c>
      <c r="B2642" t="s">
        <v>22</v>
      </c>
      <c r="C2642" t="s">
        <v>32</v>
      </c>
      <c r="D2642" t="s">
        <v>32</v>
      </c>
      <c r="E2642" t="s">
        <v>95</v>
      </c>
      <c r="F2642">
        <v>56.814341830026223</v>
      </c>
      <c r="G2642">
        <v>1034</v>
      </c>
      <c r="H2642">
        <v>1819963</v>
      </c>
    </row>
    <row r="2643" spans="1:8" hidden="1" x14ac:dyDescent="0.35">
      <c r="A2643" t="s">
        <v>104</v>
      </c>
      <c r="B2643" t="s">
        <v>22</v>
      </c>
      <c r="C2643" t="s">
        <v>32</v>
      </c>
      <c r="D2643" t="s">
        <v>32</v>
      </c>
      <c r="E2643" t="s">
        <v>96</v>
      </c>
      <c r="F2643">
        <v>46.820197898943618</v>
      </c>
      <c r="G2643">
        <v>1008</v>
      </c>
      <c r="H2643">
        <v>2152917</v>
      </c>
    </row>
    <row r="2644" spans="1:8" hidden="1" x14ac:dyDescent="0.35">
      <c r="A2644" t="s">
        <v>104</v>
      </c>
      <c r="B2644" t="s">
        <v>22</v>
      </c>
      <c r="C2644" t="s">
        <v>32</v>
      </c>
      <c r="D2644" t="s">
        <v>32</v>
      </c>
      <c r="E2644" t="s">
        <v>97</v>
      </c>
      <c r="F2644">
        <v>46.164450207777712</v>
      </c>
      <c r="G2644">
        <v>1225</v>
      </c>
      <c r="H2644">
        <v>2653557</v>
      </c>
    </row>
    <row r="2645" spans="1:8" hidden="1" x14ac:dyDescent="0.35">
      <c r="A2645" t="s">
        <v>104</v>
      </c>
      <c r="B2645" t="s">
        <v>22</v>
      </c>
      <c r="C2645" t="s">
        <v>32</v>
      </c>
      <c r="D2645" t="s">
        <v>32</v>
      </c>
      <c r="E2645" t="s">
        <v>98</v>
      </c>
      <c r="F2645">
        <v>40.699589249847698</v>
      </c>
      <c r="G2645">
        <v>1431</v>
      </c>
      <c r="H2645">
        <v>3516006</v>
      </c>
    </row>
    <row r="2646" spans="1:8" hidden="1" x14ac:dyDescent="0.35">
      <c r="A2646" t="s">
        <v>104</v>
      </c>
      <c r="B2646" t="s">
        <v>22</v>
      </c>
      <c r="C2646" t="s">
        <v>32</v>
      </c>
      <c r="D2646" t="s">
        <v>33</v>
      </c>
      <c r="E2646" t="s">
        <v>95</v>
      </c>
      <c r="F2646">
        <v>53.627463855034406</v>
      </c>
      <c r="G2646">
        <v>976</v>
      </c>
      <c r="H2646">
        <v>1819963</v>
      </c>
    </row>
    <row r="2647" spans="1:8" hidden="1" x14ac:dyDescent="0.35">
      <c r="A2647" t="s">
        <v>104</v>
      </c>
      <c r="B2647" t="s">
        <v>22</v>
      </c>
      <c r="C2647" t="s">
        <v>32</v>
      </c>
      <c r="D2647" t="s">
        <v>33</v>
      </c>
      <c r="E2647" t="s">
        <v>96</v>
      </c>
      <c r="F2647">
        <v>43.150757785831964</v>
      </c>
      <c r="G2647">
        <v>929</v>
      </c>
      <c r="H2647">
        <v>2152917</v>
      </c>
    </row>
    <row r="2648" spans="1:8" hidden="1" x14ac:dyDescent="0.35">
      <c r="A2648" t="s">
        <v>104</v>
      </c>
      <c r="B2648" t="s">
        <v>22</v>
      </c>
      <c r="C2648" t="s">
        <v>32</v>
      </c>
      <c r="D2648" t="s">
        <v>33</v>
      </c>
      <c r="E2648" t="s">
        <v>97</v>
      </c>
      <c r="F2648">
        <v>40.398604589989972</v>
      </c>
      <c r="G2648">
        <v>1072</v>
      </c>
      <c r="H2648">
        <v>2653557</v>
      </c>
    </row>
    <row r="2649" spans="1:8" hidden="1" x14ac:dyDescent="0.35">
      <c r="A2649" t="s">
        <v>104</v>
      </c>
      <c r="B2649" t="s">
        <v>22</v>
      </c>
      <c r="C2649" t="s">
        <v>32</v>
      </c>
      <c r="D2649" t="s">
        <v>33</v>
      </c>
      <c r="E2649" t="s">
        <v>98</v>
      </c>
      <c r="F2649">
        <v>33.958986418111913</v>
      </c>
      <c r="G2649">
        <v>1194</v>
      </c>
      <c r="H2649">
        <v>3516006</v>
      </c>
    </row>
    <row r="2650" spans="1:8" hidden="1" x14ac:dyDescent="0.35">
      <c r="A2650" t="s">
        <v>104</v>
      </c>
      <c r="B2650" t="s">
        <v>22</v>
      </c>
      <c r="C2650" t="s">
        <v>32</v>
      </c>
      <c r="D2650" t="s">
        <v>34</v>
      </c>
      <c r="E2650" t="s">
        <v>95</v>
      </c>
      <c r="F2650">
        <v>3.1868779749918001</v>
      </c>
      <c r="G2650">
        <v>58</v>
      </c>
      <c r="H2650">
        <v>1819963</v>
      </c>
    </row>
    <row r="2651" spans="1:8" hidden="1" x14ac:dyDescent="0.35">
      <c r="A2651" t="s">
        <v>104</v>
      </c>
      <c r="B2651" t="s">
        <v>22</v>
      </c>
      <c r="C2651" t="s">
        <v>32</v>
      </c>
      <c r="D2651" t="s">
        <v>34</v>
      </c>
      <c r="E2651" t="s">
        <v>96</v>
      </c>
      <c r="F2651">
        <v>3.6694401131116532</v>
      </c>
      <c r="G2651">
        <v>79</v>
      </c>
      <c r="H2651">
        <v>2152917</v>
      </c>
    </row>
    <row r="2652" spans="1:8" hidden="1" x14ac:dyDescent="0.35">
      <c r="A2652" t="s">
        <v>104</v>
      </c>
      <c r="B2652" t="s">
        <v>22</v>
      </c>
      <c r="C2652" t="s">
        <v>32</v>
      </c>
      <c r="D2652" t="s">
        <v>34</v>
      </c>
      <c r="E2652" t="s">
        <v>97</v>
      </c>
      <c r="F2652">
        <v>5.7658456177877468</v>
      </c>
      <c r="G2652">
        <v>153</v>
      </c>
      <c r="H2652">
        <v>2653557</v>
      </c>
    </row>
    <row r="2653" spans="1:8" hidden="1" x14ac:dyDescent="0.35">
      <c r="A2653" t="s">
        <v>104</v>
      </c>
      <c r="B2653" t="s">
        <v>22</v>
      </c>
      <c r="C2653" t="s">
        <v>32</v>
      </c>
      <c r="D2653" t="s">
        <v>34</v>
      </c>
      <c r="E2653" t="s">
        <v>98</v>
      </c>
      <c r="F2653">
        <v>6.7406028317357816</v>
      </c>
      <c r="G2653">
        <v>237</v>
      </c>
      <c r="H2653">
        <v>3516006</v>
      </c>
    </row>
    <row r="2654" spans="1:8" hidden="1" x14ac:dyDescent="0.35">
      <c r="A2654" t="s">
        <v>104</v>
      </c>
      <c r="B2654" t="s">
        <v>22</v>
      </c>
      <c r="C2654" t="s">
        <v>36</v>
      </c>
      <c r="D2654" t="s">
        <v>32</v>
      </c>
      <c r="E2654" t="s">
        <v>95</v>
      </c>
      <c r="F2654">
        <v>8.1869796254099665</v>
      </c>
      <c r="G2654">
        <v>149</v>
      </c>
      <c r="H2654">
        <v>1819963</v>
      </c>
    </row>
    <row r="2655" spans="1:8" hidden="1" x14ac:dyDescent="0.35">
      <c r="A2655" t="s">
        <v>104</v>
      </c>
      <c r="B2655" t="s">
        <v>22</v>
      </c>
      <c r="C2655" t="s">
        <v>36</v>
      </c>
      <c r="D2655" t="s">
        <v>32</v>
      </c>
      <c r="E2655" t="s">
        <v>96</v>
      </c>
      <c r="F2655">
        <v>6.9208427449827372</v>
      </c>
      <c r="G2655">
        <v>149</v>
      </c>
      <c r="H2655">
        <v>2152917</v>
      </c>
    </row>
    <row r="2656" spans="1:8" hidden="1" x14ac:dyDescent="0.35">
      <c r="A2656" t="s">
        <v>104</v>
      </c>
      <c r="B2656" t="s">
        <v>22</v>
      </c>
      <c r="C2656" t="s">
        <v>36</v>
      </c>
      <c r="D2656" t="s">
        <v>32</v>
      </c>
      <c r="E2656" t="s">
        <v>97</v>
      </c>
      <c r="F2656">
        <v>7.574738360623118</v>
      </c>
      <c r="G2656">
        <v>201</v>
      </c>
      <c r="H2656">
        <v>2653557</v>
      </c>
    </row>
    <row r="2657" spans="1:8" hidden="1" x14ac:dyDescent="0.35">
      <c r="A2657" t="s">
        <v>104</v>
      </c>
      <c r="B2657" t="s">
        <v>22</v>
      </c>
      <c r="C2657" t="s">
        <v>36</v>
      </c>
      <c r="D2657" t="s">
        <v>32</v>
      </c>
      <c r="E2657" t="s">
        <v>98</v>
      </c>
      <c r="F2657">
        <v>6.1148928642328828</v>
      </c>
      <c r="G2657">
        <v>215</v>
      </c>
      <c r="H2657">
        <v>3516006</v>
      </c>
    </row>
    <row r="2658" spans="1:8" hidden="1" x14ac:dyDescent="0.35">
      <c r="A2658" t="s">
        <v>104</v>
      </c>
      <c r="B2658" t="s">
        <v>22</v>
      </c>
      <c r="C2658" t="s">
        <v>36</v>
      </c>
      <c r="D2658" t="s">
        <v>33</v>
      </c>
      <c r="E2658" t="s">
        <v>95</v>
      </c>
      <c r="F2658">
        <v>8.0221411094621153</v>
      </c>
      <c r="G2658">
        <v>146</v>
      </c>
      <c r="H2658">
        <v>1819963</v>
      </c>
    </row>
    <row r="2659" spans="1:8" hidden="1" x14ac:dyDescent="0.35">
      <c r="A2659" t="s">
        <v>104</v>
      </c>
      <c r="B2659" t="s">
        <v>22</v>
      </c>
      <c r="C2659" t="s">
        <v>36</v>
      </c>
      <c r="D2659" t="s">
        <v>33</v>
      </c>
      <c r="E2659" t="s">
        <v>96</v>
      </c>
      <c r="F2659">
        <v>6.688599699849088</v>
      </c>
      <c r="G2659">
        <v>144</v>
      </c>
      <c r="H2659">
        <v>2152917</v>
      </c>
    </row>
    <row r="2660" spans="1:8" hidden="1" x14ac:dyDescent="0.35">
      <c r="A2660" t="s">
        <v>104</v>
      </c>
      <c r="B2660" t="s">
        <v>22</v>
      </c>
      <c r="C2660" t="s">
        <v>36</v>
      </c>
      <c r="D2660" t="s">
        <v>33</v>
      </c>
      <c r="E2660" t="s">
        <v>97</v>
      </c>
      <c r="F2660">
        <v>7.1602004403900121</v>
      </c>
      <c r="G2660">
        <v>190</v>
      </c>
      <c r="H2660">
        <v>2653557</v>
      </c>
    </row>
    <row r="2661" spans="1:8" hidden="1" x14ac:dyDescent="0.35">
      <c r="A2661" t="s">
        <v>104</v>
      </c>
      <c r="B2661" t="s">
        <v>22</v>
      </c>
      <c r="C2661" t="s">
        <v>36</v>
      </c>
      <c r="D2661" t="s">
        <v>33</v>
      </c>
      <c r="E2661" t="s">
        <v>98</v>
      </c>
      <c r="F2661">
        <v>5.8589206047998781</v>
      </c>
      <c r="G2661">
        <v>206</v>
      </c>
      <c r="H2661">
        <v>3516006</v>
      </c>
    </row>
    <row r="2662" spans="1:8" hidden="1" x14ac:dyDescent="0.35">
      <c r="A2662" t="s">
        <v>104</v>
      </c>
      <c r="B2662" t="s">
        <v>22</v>
      </c>
      <c r="C2662" t="s">
        <v>36</v>
      </c>
      <c r="D2662" t="s">
        <v>34</v>
      </c>
      <c r="E2662" t="s">
        <v>95</v>
      </c>
      <c r="H2662">
        <v>1819963</v>
      </c>
    </row>
    <row r="2663" spans="1:8" hidden="1" x14ac:dyDescent="0.35">
      <c r="A2663" t="s">
        <v>104</v>
      </c>
      <c r="B2663" t="s">
        <v>22</v>
      </c>
      <c r="C2663" t="s">
        <v>36</v>
      </c>
      <c r="D2663" t="s">
        <v>34</v>
      </c>
      <c r="E2663" t="s">
        <v>96</v>
      </c>
      <c r="H2663">
        <v>2152917</v>
      </c>
    </row>
    <row r="2664" spans="1:8" hidden="1" x14ac:dyDescent="0.35">
      <c r="A2664" t="s">
        <v>104</v>
      </c>
      <c r="B2664" t="s">
        <v>22</v>
      </c>
      <c r="C2664" t="s">
        <v>36</v>
      </c>
      <c r="D2664" t="s">
        <v>34</v>
      </c>
      <c r="E2664" t="s">
        <v>97</v>
      </c>
      <c r="F2664">
        <v>0.41453792023310598</v>
      </c>
      <c r="G2664">
        <v>11</v>
      </c>
      <c r="H2664">
        <v>2653557</v>
      </c>
    </row>
    <row r="2665" spans="1:8" hidden="1" x14ac:dyDescent="0.35">
      <c r="A2665" t="s">
        <v>104</v>
      </c>
      <c r="B2665" t="s">
        <v>22</v>
      </c>
      <c r="C2665" t="s">
        <v>36</v>
      </c>
      <c r="D2665" t="s">
        <v>34</v>
      </c>
      <c r="E2665" t="s">
        <v>98</v>
      </c>
      <c r="H2665">
        <v>3516006</v>
      </c>
    </row>
    <row r="2666" spans="1:8" hidden="1" x14ac:dyDescent="0.35">
      <c r="A2666" t="s">
        <v>104</v>
      </c>
      <c r="B2666" t="s">
        <v>22</v>
      </c>
      <c r="C2666" t="s">
        <v>35</v>
      </c>
      <c r="D2666" t="s">
        <v>32</v>
      </c>
      <c r="E2666" t="s">
        <v>95</v>
      </c>
      <c r="F2666">
        <v>31.64899506198752</v>
      </c>
      <c r="G2666">
        <v>576</v>
      </c>
      <c r="H2666">
        <v>1819963</v>
      </c>
    </row>
    <row r="2667" spans="1:8" hidden="1" x14ac:dyDescent="0.35">
      <c r="A2667" t="s">
        <v>104</v>
      </c>
      <c r="B2667" t="s">
        <v>22</v>
      </c>
      <c r="C2667" t="s">
        <v>35</v>
      </c>
      <c r="D2667" t="s">
        <v>32</v>
      </c>
      <c r="E2667" t="s">
        <v>96</v>
      </c>
      <c r="F2667">
        <v>27.033090453556731</v>
      </c>
      <c r="G2667">
        <v>582</v>
      </c>
      <c r="H2667">
        <v>2152917</v>
      </c>
    </row>
    <row r="2668" spans="1:8" hidden="1" x14ac:dyDescent="0.35">
      <c r="A2668" t="s">
        <v>104</v>
      </c>
      <c r="B2668" t="s">
        <v>22</v>
      </c>
      <c r="C2668" t="s">
        <v>35</v>
      </c>
      <c r="D2668" t="s">
        <v>32</v>
      </c>
      <c r="E2668" t="s">
        <v>97</v>
      </c>
      <c r="F2668">
        <v>26.0405184437342</v>
      </c>
      <c r="G2668">
        <v>691</v>
      </c>
      <c r="H2668">
        <v>2653557</v>
      </c>
    </row>
    <row r="2669" spans="1:8" hidden="1" x14ac:dyDescent="0.35">
      <c r="A2669" t="s">
        <v>104</v>
      </c>
      <c r="B2669" t="s">
        <v>22</v>
      </c>
      <c r="C2669" t="s">
        <v>35</v>
      </c>
      <c r="D2669" t="s">
        <v>32</v>
      </c>
      <c r="E2669" t="s">
        <v>98</v>
      </c>
      <c r="F2669">
        <v>23.833861489428632</v>
      </c>
      <c r="G2669">
        <v>838</v>
      </c>
      <c r="H2669">
        <v>3516006</v>
      </c>
    </row>
    <row r="2670" spans="1:8" hidden="1" x14ac:dyDescent="0.35">
      <c r="A2670" t="s">
        <v>104</v>
      </c>
      <c r="B2670" t="s">
        <v>22</v>
      </c>
      <c r="C2670" t="s">
        <v>35</v>
      </c>
      <c r="D2670" t="s">
        <v>33</v>
      </c>
      <c r="E2670" t="s">
        <v>95</v>
      </c>
      <c r="F2670">
        <v>29.561040526648071</v>
      </c>
      <c r="G2670">
        <v>538</v>
      </c>
      <c r="H2670">
        <v>1819963</v>
      </c>
    </row>
    <row r="2671" spans="1:8" hidden="1" x14ac:dyDescent="0.35">
      <c r="A2671" t="s">
        <v>104</v>
      </c>
      <c r="B2671" t="s">
        <v>22</v>
      </c>
      <c r="C2671" t="s">
        <v>35</v>
      </c>
      <c r="D2671" t="s">
        <v>33</v>
      </c>
      <c r="E2671" t="s">
        <v>96</v>
      </c>
      <c r="F2671">
        <v>25.082248874434079</v>
      </c>
      <c r="G2671">
        <v>540</v>
      </c>
      <c r="H2671">
        <v>2152917</v>
      </c>
    </row>
    <row r="2672" spans="1:8" hidden="1" x14ac:dyDescent="0.35">
      <c r="A2672" t="s">
        <v>104</v>
      </c>
      <c r="B2672" t="s">
        <v>22</v>
      </c>
      <c r="C2672" t="s">
        <v>35</v>
      </c>
      <c r="D2672" t="s">
        <v>33</v>
      </c>
      <c r="E2672" t="s">
        <v>97</v>
      </c>
      <c r="F2672">
        <v>22.648844550917879</v>
      </c>
      <c r="G2672">
        <v>601</v>
      </c>
      <c r="H2672">
        <v>2653557</v>
      </c>
    </row>
    <row r="2673" spans="1:8" hidden="1" x14ac:dyDescent="0.35">
      <c r="A2673" t="s">
        <v>104</v>
      </c>
      <c r="B2673" t="s">
        <v>22</v>
      </c>
      <c r="C2673" t="s">
        <v>35</v>
      </c>
      <c r="D2673" t="s">
        <v>33</v>
      </c>
      <c r="E2673" t="s">
        <v>98</v>
      </c>
      <c r="F2673">
        <v>19.510774441226779</v>
      </c>
      <c r="G2673">
        <v>686</v>
      </c>
      <c r="H2673">
        <v>3516006</v>
      </c>
    </row>
    <row r="2674" spans="1:8" hidden="1" x14ac:dyDescent="0.35">
      <c r="A2674" t="s">
        <v>104</v>
      </c>
      <c r="B2674" t="s">
        <v>22</v>
      </c>
      <c r="C2674" t="s">
        <v>35</v>
      </c>
      <c r="D2674" t="s">
        <v>34</v>
      </c>
      <c r="E2674" t="s">
        <v>95</v>
      </c>
      <c r="F2674">
        <v>2.0879545353394549</v>
      </c>
      <c r="G2674">
        <v>38</v>
      </c>
      <c r="H2674">
        <v>1819963</v>
      </c>
    </row>
    <row r="2675" spans="1:8" hidden="1" x14ac:dyDescent="0.35">
      <c r="A2675" t="s">
        <v>104</v>
      </c>
      <c r="B2675" t="s">
        <v>22</v>
      </c>
      <c r="C2675" t="s">
        <v>35</v>
      </c>
      <c r="D2675" t="s">
        <v>34</v>
      </c>
      <c r="E2675" t="s">
        <v>96</v>
      </c>
      <c r="F2675">
        <v>1.950841579122651</v>
      </c>
      <c r="G2675">
        <v>42</v>
      </c>
      <c r="H2675">
        <v>2152917</v>
      </c>
    </row>
    <row r="2676" spans="1:8" hidden="1" x14ac:dyDescent="0.35">
      <c r="A2676" t="s">
        <v>104</v>
      </c>
      <c r="B2676" t="s">
        <v>22</v>
      </c>
      <c r="C2676" t="s">
        <v>35</v>
      </c>
      <c r="D2676" t="s">
        <v>34</v>
      </c>
      <c r="E2676" t="s">
        <v>97</v>
      </c>
      <c r="F2676">
        <v>3.3916738928163221</v>
      </c>
      <c r="G2676">
        <v>90</v>
      </c>
      <c r="H2676">
        <v>2653557</v>
      </c>
    </row>
    <row r="2677" spans="1:8" hidden="1" x14ac:dyDescent="0.35">
      <c r="A2677" t="s">
        <v>104</v>
      </c>
      <c r="B2677" t="s">
        <v>22</v>
      </c>
      <c r="C2677" t="s">
        <v>35</v>
      </c>
      <c r="D2677" t="s">
        <v>34</v>
      </c>
      <c r="E2677" t="s">
        <v>98</v>
      </c>
      <c r="F2677">
        <v>4.3230870482018524</v>
      </c>
      <c r="G2677">
        <v>152</v>
      </c>
      <c r="H2677">
        <v>3516006</v>
      </c>
    </row>
    <row r="2678" spans="1:8" hidden="1" x14ac:dyDescent="0.35">
      <c r="A2678" t="s">
        <v>104</v>
      </c>
      <c r="B2678" t="s">
        <v>22</v>
      </c>
      <c r="C2678" t="s">
        <v>99</v>
      </c>
      <c r="D2678" t="s">
        <v>32</v>
      </c>
      <c r="E2678" t="s">
        <v>95</v>
      </c>
      <c r="F2678">
        <v>16.97836714262872</v>
      </c>
      <c r="G2678">
        <v>309</v>
      </c>
      <c r="H2678">
        <v>1819963</v>
      </c>
    </row>
    <row r="2679" spans="1:8" hidden="1" x14ac:dyDescent="0.35">
      <c r="A2679" t="s">
        <v>104</v>
      </c>
      <c r="B2679" t="s">
        <v>22</v>
      </c>
      <c r="C2679" t="s">
        <v>99</v>
      </c>
      <c r="D2679" t="s">
        <v>32</v>
      </c>
      <c r="E2679" t="s">
        <v>96</v>
      </c>
      <c r="F2679">
        <v>12.86626470040415</v>
      </c>
      <c r="G2679">
        <v>277</v>
      </c>
      <c r="H2679">
        <v>2152917</v>
      </c>
    </row>
    <row r="2680" spans="1:8" hidden="1" x14ac:dyDescent="0.35">
      <c r="A2680" t="s">
        <v>104</v>
      </c>
      <c r="B2680" t="s">
        <v>22</v>
      </c>
      <c r="C2680" t="s">
        <v>99</v>
      </c>
      <c r="D2680" t="s">
        <v>32</v>
      </c>
      <c r="E2680" t="s">
        <v>97</v>
      </c>
      <c r="F2680">
        <v>12.549193403420389</v>
      </c>
      <c r="G2680">
        <v>333</v>
      </c>
      <c r="H2680">
        <v>2653557</v>
      </c>
    </row>
    <row r="2681" spans="1:8" hidden="1" x14ac:dyDescent="0.35">
      <c r="A2681" t="s">
        <v>104</v>
      </c>
      <c r="B2681" t="s">
        <v>22</v>
      </c>
      <c r="C2681" t="s">
        <v>99</v>
      </c>
      <c r="D2681" t="s">
        <v>32</v>
      </c>
      <c r="E2681" t="s">
        <v>98</v>
      </c>
      <c r="F2681">
        <v>10.750834896186181</v>
      </c>
      <c r="G2681">
        <v>378</v>
      </c>
      <c r="H2681">
        <v>3516006</v>
      </c>
    </row>
    <row r="2682" spans="1:8" hidden="1" x14ac:dyDescent="0.35">
      <c r="A2682" t="s">
        <v>104</v>
      </c>
      <c r="B2682" t="s">
        <v>22</v>
      </c>
      <c r="C2682" t="s">
        <v>99</v>
      </c>
      <c r="D2682" t="s">
        <v>33</v>
      </c>
      <c r="E2682" t="s">
        <v>95</v>
      </c>
      <c r="F2682">
        <v>16.044282218924231</v>
      </c>
      <c r="G2682">
        <v>292</v>
      </c>
      <c r="H2682">
        <v>1819963</v>
      </c>
    </row>
    <row r="2683" spans="1:8" hidden="1" x14ac:dyDescent="0.35">
      <c r="A2683" t="s">
        <v>104</v>
      </c>
      <c r="B2683" t="s">
        <v>22</v>
      </c>
      <c r="C2683" t="s">
        <v>99</v>
      </c>
      <c r="D2683" t="s">
        <v>33</v>
      </c>
      <c r="E2683" t="s">
        <v>96</v>
      </c>
      <c r="F2683">
        <v>11.379909211548799</v>
      </c>
      <c r="G2683">
        <v>245</v>
      </c>
      <c r="H2683">
        <v>2152917</v>
      </c>
    </row>
    <row r="2684" spans="1:8" hidden="1" x14ac:dyDescent="0.35">
      <c r="A2684" t="s">
        <v>104</v>
      </c>
      <c r="B2684" t="s">
        <v>22</v>
      </c>
      <c r="C2684" t="s">
        <v>99</v>
      </c>
      <c r="D2684" t="s">
        <v>33</v>
      </c>
      <c r="E2684" t="s">
        <v>97</v>
      </c>
      <c r="F2684">
        <v>10.589559598682071</v>
      </c>
      <c r="G2684">
        <v>281</v>
      </c>
      <c r="H2684">
        <v>2653557</v>
      </c>
    </row>
    <row r="2685" spans="1:8" x14ac:dyDescent="0.35">
      <c r="A2685" t="s">
        <v>104</v>
      </c>
      <c r="B2685" t="s">
        <v>22</v>
      </c>
      <c r="C2685" t="s">
        <v>99</v>
      </c>
      <c r="D2685" t="s">
        <v>33</v>
      </c>
      <c r="E2685" t="s">
        <v>98</v>
      </c>
      <c r="F2685">
        <v>8.5892913720852579</v>
      </c>
      <c r="G2685">
        <v>302</v>
      </c>
      <c r="H2685">
        <v>3516006</v>
      </c>
    </row>
    <row r="2686" spans="1:8" hidden="1" x14ac:dyDescent="0.35">
      <c r="A2686" t="s">
        <v>104</v>
      </c>
      <c r="B2686" t="s">
        <v>22</v>
      </c>
      <c r="C2686" t="s">
        <v>99</v>
      </c>
      <c r="D2686" t="s">
        <v>34</v>
      </c>
      <c r="E2686" t="s">
        <v>95</v>
      </c>
      <c r="F2686">
        <v>0.93408492370449292</v>
      </c>
      <c r="G2686">
        <v>17</v>
      </c>
      <c r="H2686">
        <v>1819963</v>
      </c>
    </row>
    <row r="2687" spans="1:8" hidden="1" x14ac:dyDescent="0.35">
      <c r="A2687" t="s">
        <v>104</v>
      </c>
      <c r="B2687" t="s">
        <v>22</v>
      </c>
      <c r="C2687" t="s">
        <v>99</v>
      </c>
      <c r="D2687" t="s">
        <v>34</v>
      </c>
      <c r="E2687" t="s">
        <v>96</v>
      </c>
      <c r="F2687">
        <v>1.486355488855353</v>
      </c>
      <c r="G2687">
        <v>32</v>
      </c>
      <c r="H2687">
        <v>2152917</v>
      </c>
    </row>
    <row r="2688" spans="1:8" hidden="1" x14ac:dyDescent="0.35">
      <c r="A2688" t="s">
        <v>104</v>
      </c>
      <c r="B2688" t="s">
        <v>22</v>
      </c>
      <c r="C2688" t="s">
        <v>99</v>
      </c>
      <c r="D2688" t="s">
        <v>34</v>
      </c>
      <c r="E2688" t="s">
        <v>97</v>
      </c>
      <c r="F2688">
        <v>1.9596338047383191</v>
      </c>
      <c r="G2688">
        <v>52</v>
      </c>
      <c r="H2688">
        <v>2653557</v>
      </c>
    </row>
    <row r="2689" spans="1:8" hidden="1" x14ac:dyDescent="0.35">
      <c r="A2689" t="s">
        <v>104</v>
      </c>
      <c r="B2689" t="s">
        <v>22</v>
      </c>
      <c r="C2689" t="s">
        <v>99</v>
      </c>
      <c r="D2689" t="s">
        <v>34</v>
      </c>
      <c r="E2689" t="s">
        <v>98</v>
      </c>
      <c r="F2689">
        <v>2.1615435241009262</v>
      </c>
      <c r="G2689">
        <v>76</v>
      </c>
      <c r="H2689">
        <v>3516006</v>
      </c>
    </row>
    <row r="2690" spans="1:8" hidden="1" x14ac:dyDescent="0.35">
      <c r="A2690" t="s">
        <v>104</v>
      </c>
      <c r="B2690" t="s">
        <v>23</v>
      </c>
      <c r="C2690" t="s">
        <v>32</v>
      </c>
      <c r="D2690" t="s">
        <v>32</v>
      </c>
      <c r="E2690" t="s">
        <v>95</v>
      </c>
      <c r="F2690">
        <v>68.578630651558768</v>
      </c>
      <c r="G2690">
        <v>888</v>
      </c>
      <c r="H2690">
        <v>1294864</v>
      </c>
    </row>
    <row r="2691" spans="1:8" hidden="1" x14ac:dyDescent="0.35">
      <c r="A2691" t="s">
        <v>104</v>
      </c>
      <c r="B2691" t="s">
        <v>23</v>
      </c>
      <c r="C2691" t="s">
        <v>32</v>
      </c>
      <c r="D2691" t="s">
        <v>32</v>
      </c>
      <c r="E2691" t="s">
        <v>96</v>
      </c>
      <c r="F2691">
        <v>66.348991945570063</v>
      </c>
      <c r="G2691">
        <v>1061</v>
      </c>
      <c r="H2691">
        <v>1599120</v>
      </c>
    </row>
    <row r="2692" spans="1:8" hidden="1" x14ac:dyDescent="0.35">
      <c r="A2692" t="s">
        <v>104</v>
      </c>
      <c r="B2692" t="s">
        <v>23</v>
      </c>
      <c r="C2692" t="s">
        <v>32</v>
      </c>
      <c r="D2692" t="s">
        <v>32</v>
      </c>
      <c r="E2692" t="s">
        <v>97</v>
      </c>
      <c r="F2692">
        <v>55.961520190519742</v>
      </c>
      <c r="G2692">
        <v>1072</v>
      </c>
      <c r="H2692">
        <v>1915602</v>
      </c>
    </row>
    <row r="2693" spans="1:8" hidden="1" x14ac:dyDescent="0.35">
      <c r="A2693" t="s">
        <v>104</v>
      </c>
      <c r="B2693" t="s">
        <v>23</v>
      </c>
      <c r="C2693" t="s">
        <v>32</v>
      </c>
      <c r="D2693" t="s">
        <v>32</v>
      </c>
      <c r="E2693" t="s">
        <v>98</v>
      </c>
      <c r="F2693">
        <v>49.923928466928892</v>
      </c>
      <c r="G2693">
        <v>1179</v>
      </c>
      <c r="H2693">
        <v>2361593</v>
      </c>
    </row>
    <row r="2694" spans="1:8" hidden="1" x14ac:dyDescent="0.35">
      <c r="A2694" t="s">
        <v>104</v>
      </c>
      <c r="B2694" t="s">
        <v>23</v>
      </c>
      <c r="C2694" t="s">
        <v>32</v>
      </c>
      <c r="D2694" t="s">
        <v>33</v>
      </c>
      <c r="E2694" t="s">
        <v>95</v>
      </c>
      <c r="F2694">
        <v>65.952872270755847</v>
      </c>
      <c r="G2694">
        <v>854</v>
      </c>
      <c r="H2694">
        <v>1294864</v>
      </c>
    </row>
    <row r="2695" spans="1:8" hidden="1" x14ac:dyDescent="0.35">
      <c r="A2695" t="s">
        <v>104</v>
      </c>
      <c r="B2695" t="s">
        <v>23</v>
      </c>
      <c r="C2695" t="s">
        <v>32</v>
      </c>
      <c r="D2695" t="s">
        <v>33</v>
      </c>
      <c r="E2695" t="s">
        <v>96</v>
      </c>
      <c r="F2695">
        <v>62.034118765320919</v>
      </c>
      <c r="G2695">
        <v>992</v>
      </c>
      <c r="H2695">
        <v>1599120</v>
      </c>
    </row>
    <row r="2696" spans="1:8" hidden="1" x14ac:dyDescent="0.35">
      <c r="A2696" t="s">
        <v>104</v>
      </c>
      <c r="B2696" t="s">
        <v>23</v>
      </c>
      <c r="C2696" t="s">
        <v>32</v>
      </c>
      <c r="D2696" t="s">
        <v>33</v>
      </c>
      <c r="E2696" t="s">
        <v>97</v>
      </c>
      <c r="F2696">
        <v>49.853779647338023</v>
      </c>
      <c r="G2696">
        <v>955</v>
      </c>
      <c r="H2696">
        <v>1915602</v>
      </c>
    </row>
    <row r="2697" spans="1:8" hidden="1" x14ac:dyDescent="0.35">
      <c r="A2697" t="s">
        <v>104</v>
      </c>
      <c r="B2697" t="s">
        <v>23</v>
      </c>
      <c r="C2697" t="s">
        <v>32</v>
      </c>
      <c r="D2697" t="s">
        <v>33</v>
      </c>
      <c r="E2697" t="s">
        <v>98</v>
      </c>
      <c r="F2697">
        <v>43.191184933220917</v>
      </c>
      <c r="G2697">
        <v>1020</v>
      </c>
      <c r="H2697">
        <v>2361593</v>
      </c>
    </row>
    <row r="2698" spans="1:8" hidden="1" x14ac:dyDescent="0.35">
      <c r="A2698" t="s">
        <v>104</v>
      </c>
      <c r="B2698" t="s">
        <v>23</v>
      </c>
      <c r="C2698" t="s">
        <v>32</v>
      </c>
      <c r="D2698" t="s">
        <v>34</v>
      </c>
      <c r="E2698" t="s">
        <v>95</v>
      </c>
      <c r="F2698">
        <v>2.6257583808029259</v>
      </c>
      <c r="G2698">
        <v>34</v>
      </c>
      <c r="H2698">
        <v>1294864</v>
      </c>
    </row>
    <row r="2699" spans="1:8" hidden="1" x14ac:dyDescent="0.35">
      <c r="A2699" t="s">
        <v>104</v>
      </c>
      <c r="B2699" t="s">
        <v>23</v>
      </c>
      <c r="C2699" t="s">
        <v>32</v>
      </c>
      <c r="D2699" t="s">
        <v>34</v>
      </c>
      <c r="E2699" t="s">
        <v>96</v>
      </c>
      <c r="F2699">
        <v>4.3148731802491369</v>
      </c>
      <c r="G2699">
        <v>69</v>
      </c>
      <c r="H2699">
        <v>1599120</v>
      </c>
    </row>
    <row r="2700" spans="1:8" hidden="1" x14ac:dyDescent="0.35">
      <c r="A2700" t="s">
        <v>104</v>
      </c>
      <c r="B2700" t="s">
        <v>23</v>
      </c>
      <c r="C2700" t="s">
        <v>32</v>
      </c>
      <c r="D2700" t="s">
        <v>34</v>
      </c>
      <c r="E2700" t="s">
        <v>97</v>
      </c>
      <c r="F2700">
        <v>6.1077405431817251</v>
      </c>
      <c r="G2700">
        <v>117</v>
      </c>
      <c r="H2700">
        <v>1915602</v>
      </c>
    </row>
    <row r="2701" spans="1:8" hidden="1" x14ac:dyDescent="0.35">
      <c r="A2701" t="s">
        <v>104</v>
      </c>
      <c r="B2701" t="s">
        <v>23</v>
      </c>
      <c r="C2701" t="s">
        <v>32</v>
      </c>
      <c r="D2701" t="s">
        <v>34</v>
      </c>
      <c r="E2701" t="s">
        <v>98</v>
      </c>
      <c r="F2701">
        <v>6.7327435337079669</v>
      </c>
      <c r="G2701">
        <v>159</v>
      </c>
      <c r="H2701">
        <v>2361593</v>
      </c>
    </row>
    <row r="2702" spans="1:8" hidden="1" x14ac:dyDescent="0.35">
      <c r="A2702" t="s">
        <v>104</v>
      </c>
      <c r="B2702" t="s">
        <v>23</v>
      </c>
      <c r="C2702" t="s">
        <v>36</v>
      </c>
      <c r="D2702" t="s">
        <v>32</v>
      </c>
      <c r="E2702" t="s">
        <v>95</v>
      </c>
      <c r="F2702">
        <v>8.0317315177501261</v>
      </c>
      <c r="G2702">
        <v>104</v>
      </c>
      <c r="H2702">
        <v>1294864</v>
      </c>
    </row>
    <row r="2703" spans="1:8" hidden="1" x14ac:dyDescent="0.35">
      <c r="A2703" t="s">
        <v>104</v>
      </c>
      <c r="B2703" t="s">
        <v>23</v>
      </c>
      <c r="C2703" t="s">
        <v>36</v>
      </c>
      <c r="D2703" t="s">
        <v>32</v>
      </c>
      <c r="E2703" t="s">
        <v>96</v>
      </c>
      <c r="F2703">
        <v>8.7548151483315824</v>
      </c>
      <c r="G2703">
        <v>140</v>
      </c>
      <c r="H2703">
        <v>1599120</v>
      </c>
    </row>
    <row r="2704" spans="1:8" hidden="1" x14ac:dyDescent="0.35">
      <c r="A2704" t="s">
        <v>104</v>
      </c>
      <c r="B2704" t="s">
        <v>23</v>
      </c>
      <c r="C2704" t="s">
        <v>36</v>
      </c>
      <c r="D2704" t="s">
        <v>32</v>
      </c>
      <c r="E2704" t="s">
        <v>97</v>
      </c>
      <c r="F2704">
        <v>7.6738278619462701</v>
      </c>
      <c r="G2704">
        <v>147</v>
      </c>
      <c r="H2704">
        <v>1915602</v>
      </c>
    </row>
    <row r="2705" spans="1:8" hidden="1" x14ac:dyDescent="0.35">
      <c r="A2705" t="s">
        <v>104</v>
      </c>
      <c r="B2705" t="s">
        <v>23</v>
      </c>
      <c r="C2705" t="s">
        <v>36</v>
      </c>
      <c r="D2705" t="s">
        <v>32</v>
      </c>
      <c r="E2705" t="s">
        <v>98</v>
      </c>
      <c r="F2705">
        <v>7.3255637190659018</v>
      </c>
      <c r="G2705">
        <v>173</v>
      </c>
      <c r="H2705">
        <v>2361593</v>
      </c>
    </row>
    <row r="2706" spans="1:8" hidden="1" x14ac:dyDescent="0.35">
      <c r="A2706" t="s">
        <v>104</v>
      </c>
      <c r="B2706" t="s">
        <v>23</v>
      </c>
      <c r="C2706" t="s">
        <v>36</v>
      </c>
      <c r="D2706" t="s">
        <v>33</v>
      </c>
      <c r="E2706" t="s">
        <v>95</v>
      </c>
      <c r="F2706">
        <v>7.7228187670674293</v>
      </c>
      <c r="G2706">
        <v>100</v>
      </c>
      <c r="H2706">
        <v>1294864</v>
      </c>
    </row>
    <row r="2707" spans="1:8" hidden="1" x14ac:dyDescent="0.35">
      <c r="A2707" t="s">
        <v>104</v>
      </c>
      <c r="B2707" t="s">
        <v>23</v>
      </c>
      <c r="C2707" t="s">
        <v>36</v>
      </c>
      <c r="D2707" t="s">
        <v>33</v>
      </c>
      <c r="E2707" t="s">
        <v>96</v>
      </c>
      <c r="F2707">
        <v>8.5672119665816204</v>
      </c>
      <c r="G2707">
        <v>137</v>
      </c>
      <c r="H2707">
        <v>1599120</v>
      </c>
    </row>
    <row r="2708" spans="1:8" hidden="1" x14ac:dyDescent="0.35">
      <c r="A2708" t="s">
        <v>104</v>
      </c>
      <c r="B2708" t="s">
        <v>23</v>
      </c>
      <c r="C2708" t="s">
        <v>36</v>
      </c>
      <c r="D2708" t="s">
        <v>33</v>
      </c>
      <c r="E2708" t="s">
        <v>97</v>
      </c>
      <c r="F2708">
        <v>7.5172191300698161</v>
      </c>
      <c r="G2708">
        <v>144</v>
      </c>
      <c r="H2708">
        <v>1915602</v>
      </c>
    </row>
    <row r="2709" spans="1:8" hidden="1" x14ac:dyDescent="0.35">
      <c r="A2709" t="s">
        <v>104</v>
      </c>
      <c r="B2709" t="s">
        <v>23</v>
      </c>
      <c r="C2709" t="s">
        <v>36</v>
      </c>
      <c r="D2709" t="s">
        <v>33</v>
      </c>
      <c r="E2709" t="s">
        <v>98</v>
      </c>
      <c r="F2709">
        <v>6.8174321316162443</v>
      </c>
      <c r="G2709">
        <v>161</v>
      </c>
      <c r="H2709">
        <v>2361593</v>
      </c>
    </row>
    <row r="2710" spans="1:8" hidden="1" x14ac:dyDescent="0.35">
      <c r="A2710" t="s">
        <v>104</v>
      </c>
      <c r="B2710" t="s">
        <v>23</v>
      </c>
      <c r="C2710" t="s">
        <v>36</v>
      </c>
      <c r="D2710" t="s">
        <v>34</v>
      </c>
      <c r="E2710" t="s">
        <v>95</v>
      </c>
      <c r="H2710">
        <v>1294864</v>
      </c>
    </row>
    <row r="2711" spans="1:8" hidden="1" x14ac:dyDescent="0.35">
      <c r="A2711" t="s">
        <v>104</v>
      </c>
      <c r="B2711" t="s">
        <v>23</v>
      </c>
      <c r="C2711" t="s">
        <v>36</v>
      </c>
      <c r="D2711" t="s">
        <v>34</v>
      </c>
      <c r="E2711" t="s">
        <v>96</v>
      </c>
      <c r="H2711">
        <v>1599120</v>
      </c>
    </row>
    <row r="2712" spans="1:8" hidden="1" x14ac:dyDescent="0.35">
      <c r="A2712" t="s">
        <v>104</v>
      </c>
      <c r="B2712" t="s">
        <v>23</v>
      </c>
      <c r="C2712" t="s">
        <v>36</v>
      </c>
      <c r="D2712" t="s">
        <v>34</v>
      </c>
      <c r="E2712" t="s">
        <v>97</v>
      </c>
      <c r="H2712">
        <v>1915602</v>
      </c>
    </row>
    <row r="2713" spans="1:8" hidden="1" x14ac:dyDescent="0.35">
      <c r="A2713" t="s">
        <v>104</v>
      </c>
      <c r="B2713" t="s">
        <v>23</v>
      </c>
      <c r="C2713" t="s">
        <v>36</v>
      </c>
      <c r="D2713" t="s">
        <v>34</v>
      </c>
      <c r="E2713" t="s">
        <v>98</v>
      </c>
      <c r="F2713">
        <v>0.50813158744965792</v>
      </c>
      <c r="G2713">
        <v>12</v>
      </c>
      <c r="H2713">
        <v>2361593</v>
      </c>
    </row>
    <row r="2714" spans="1:8" hidden="1" x14ac:dyDescent="0.35">
      <c r="A2714" t="s">
        <v>104</v>
      </c>
      <c r="B2714" t="s">
        <v>23</v>
      </c>
      <c r="C2714" t="s">
        <v>35</v>
      </c>
      <c r="D2714" t="s">
        <v>32</v>
      </c>
      <c r="E2714" t="s">
        <v>95</v>
      </c>
      <c r="F2714">
        <v>40.004201213409289</v>
      </c>
      <c r="G2714">
        <v>518</v>
      </c>
      <c r="H2714">
        <v>1294864</v>
      </c>
    </row>
    <row r="2715" spans="1:8" hidden="1" x14ac:dyDescent="0.35">
      <c r="A2715" t="s">
        <v>104</v>
      </c>
      <c r="B2715" t="s">
        <v>23</v>
      </c>
      <c r="C2715" t="s">
        <v>35</v>
      </c>
      <c r="D2715" t="s">
        <v>32</v>
      </c>
      <c r="E2715" t="s">
        <v>96</v>
      </c>
      <c r="F2715">
        <v>38.583721046575619</v>
      </c>
      <c r="G2715">
        <v>617</v>
      </c>
      <c r="H2715">
        <v>1599120</v>
      </c>
    </row>
    <row r="2716" spans="1:8" hidden="1" x14ac:dyDescent="0.35">
      <c r="A2716" t="s">
        <v>104</v>
      </c>
      <c r="B2716" t="s">
        <v>23</v>
      </c>
      <c r="C2716" t="s">
        <v>35</v>
      </c>
      <c r="D2716" t="s">
        <v>32</v>
      </c>
      <c r="E2716" t="s">
        <v>97</v>
      </c>
      <c r="F2716">
        <v>33.044442425931912</v>
      </c>
      <c r="G2716">
        <v>633</v>
      </c>
      <c r="H2716">
        <v>1915602</v>
      </c>
    </row>
    <row r="2717" spans="1:8" hidden="1" x14ac:dyDescent="0.35">
      <c r="A2717" t="s">
        <v>104</v>
      </c>
      <c r="B2717" t="s">
        <v>23</v>
      </c>
      <c r="C2717" t="s">
        <v>35</v>
      </c>
      <c r="D2717" t="s">
        <v>32</v>
      </c>
      <c r="E2717" t="s">
        <v>98</v>
      </c>
      <c r="F2717">
        <v>28.751778989859812</v>
      </c>
      <c r="G2717">
        <v>679</v>
      </c>
      <c r="H2717">
        <v>2361593</v>
      </c>
    </row>
    <row r="2718" spans="1:8" hidden="1" x14ac:dyDescent="0.35">
      <c r="A2718" t="s">
        <v>104</v>
      </c>
      <c r="B2718" t="s">
        <v>23</v>
      </c>
      <c r="C2718" t="s">
        <v>35</v>
      </c>
      <c r="D2718" t="s">
        <v>33</v>
      </c>
      <c r="E2718" t="s">
        <v>95</v>
      </c>
      <c r="F2718">
        <v>38.691322023007821</v>
      </c>
      <c r="G2718">
        <v>501</v>
      </c>
      <c r="H2718">
        <v>1294864</v>
      </c>
    </row>
    <row r="2719" spans="1:8" hidden="1" x14ac:dyDescent="0.35">
      <c r="A2719" t="s">
        <v>104</v>
      </c>
      <c r="B2719" t="s">
        <v>23</v>
      </c>
      <c r="C2719" t="s">
        <v>35</v>
      </c>
      <c r="D2719" t="s">
        <v>33</v>
      </c>
      <c r="E2719" t="s">
        <v>96</v>
      </c>
      <c r="F2719">
        <v>35.769673320326177</v>
      </c>
      <c r="G2719">
        <v>572</v>
      </c>
      <c r="H2719">
        <v>1599120</v>
      </c>
    </row>
    <row r="2720" spans="1:8" hidden="1" x14ac:dyDescent="0.35">
      <c r="A2720" t="s">
        <v>104</v>
      </c>
      <c r="B2720" t="s">
        <v>23</v>
      </c>
      <c r="C2720" t="s">
        <v>35</v>
      </c>
      <c r="D2720" t="s">
        <v>33</v>
      </c>
      <c r="E2720" t="s">
        <v>97</v>
      </c>
      <c r="F2720">
        <v>29.54684741402442</v>
      </c>
      <c r="G2720">
        <v>566</v>
      </c>
      <c r="H2720">
        <v>1915602</v>
      </c>
    </row>
    <row r="2721" spans="1:8" hidden="1" x14ac:dyDescent="0.35">
      <c r="A2721" t="s">
        <v>104</v>
      </c>
      <c r="B2721" t="s">
        <v>23</v>
      </c>
      <c r="C2721" t="s">
        <v>35</v>
      </c>
      <c r="D2721" t="s">
        <v>33</v>
      </c>
      <c r="E2721" t="s">
        <v>98</v>
      </c>
      <c r="F2721">
        <v>25.279546475620482</v>
      </c>
      <c r="G2721">
        <v>597</v>
      </c>
      <c r="H2721">
        <v>2361593</v>
      </c>
    </row>
    <row r="2722" spans="1:8" hidden="1" x14ac:dyDescent="0.35">
      <c r="A2722" t="s">
        <v>104</v>
      </c>
      <c r="B2722" t="s">
        <v>23</v>
      </c>
      <c r="C2722" t="s">
        <v>35</v>
      </c>
      <c r="D2722" t="s">
        <v>34</v>
      </c>
      <c r="E2722" t="s">
        <v>95</v>
      </c>
      <c r="F2722">
        <v>1.3128791904014629</v>
      </c>
      <c r="G2722">
        <v>17</v>
      </c>
      <c r="H2722">
        <v>1294864</v>
      </c>
    </row>
    <row r="2723" spans="1:8" hidden="1" x14ac:dyDescent="0.35">
      <c r="A2723" t="s">
        <v>104</v>
      </c>
      <c r="B2723" t="s">
        <v>23</v>
      </c>
      <c r="C2723" t="s">
        <v>35</v>
      </c>
      <c r="D2723" t="s">
        <v>34</v>
      </c>
      <c r="E2723" t="s">
        <v>96</v>
      </c>
      <c r="F2723">
        <v>2.814047726249437</v>
      </c>
      <c r="G2723">
        <v>45</v>
      </c>
      <c r="H2723">
        <v>1599120</v>
      </c>
    </row>
    <row r="2724" spans="1:8" hidden="1" x14ac:dyDescent="0.35">
      <c r="A2724" t="s">
        <v>104</v>
      </c>
      <c r="B2724" t="s">
        <v>23</v>
      </c>
      <c r="C2724" t="s">
        <v>35</v>
      </c>
      <c r="D2724" t="s">
        <v>34</v>
      </c>
      <c r="E2724" t="s">
        <v>97</v>
      </c>
      <c r="F2724">
        <v>3.4975950119074839</v>
      </c>
      <c r="G2724">
        <v>67</v>
      </c>
      <c r="H2724">
        <v>1915602</v>
      </c>
    </row>
    <row r="2725" spans="1:8" hidden="1" x14ac:dyDescent="0.35">
      <c r="A2725" t="s">
        <v>104</v>
      </c>
      <c r="B2725" t="s">
        <v>23</v>
      </c>
      <c r="C2725" t="s">
        <v>35</v>
      </c>
      <c r="D2725" t="s">
        <v>34</v>
      </c>
      <c r="E2725" t="s">
        <v>98</v>
      </c>
      <c r="F2725">
        <v>3.4722325142393289</v>
      </c>
      <c r="G2725">
        <v>82</v>
      </c>
      <c r="H2725">
        <v>2361593</v>
      </c>
    </row>
    <row r="2726" spans="1:8" hidden="1" x14ac:dyDescent="0.35">
      <c r="A2726" t="s">
        <v>104</v>
      </c>
      <c r="B2726" t="s">
        <v>23</v>
      </c>
      <c r="C2726" t="s">
        <v>99</v>
      </c>
      <c r="D2726" t="s">
        <v>32</v>
      </c>
      <c r="E2726" t="s">
        <v>95</v>
      </c>
      <c r="F2726">
        <v>20.542697920399359</v>
      </c>
      <c r="G2726">
        <v>266</v>
      </c>
      <c r="H2726">
        <v>1294864</v>
      </c>
    </row>
    <row r="2727" spans="1:8" hidden="1" x14ac:dyDescent="0.35">
      <c r="A2727" t="s">
        <v>104</v>
      </c>
      <c r="B2727" t="s">
        <v>23</v>
      </c>
      <c r="C2727" t="s">
        <v>99</v>
      </c>
      <c r="D2727" t="s">
        <v>32</v>
      </c>
      <c r="E2727" t="s">
        <v>96</v>
      </c>
      <c r="F2727">
        <v>19.01045575066286</v>
      </c>
      <c r="G2727">
        <v>304</v>
      </c>
      <c r="H2727">
        <v>1599120</v>
      </c>
    </row>
    <row r="2728" spans="1:8" hidden="1" x14ac:dyDescent="0.35">
      <c r="A2728" t="s">
        <v>104</v>
      </c>
      <c r="B2728" t="s">
        <v>23</v>
      </c>
      <c r="C2728" t="s">
        <v>99</v>
      </c>
      <c r="D2728" t="s">
        <v>32</v>
      </c>
      <c r="E2728" t="s">
        <v>97</v>
      </c>
      <c r="F2728">
        <v>15.243249902641571</v>
      </c>
      <c r="G2728">
        <v>292</v>
      </c>
      <c r="H2728">
        <v>1915602</v>
      </c>
    </row>
    <row r="2729" spans="1:8" hidden="1" x14ac:dyDescent="0.35">
      <c r="A2729" t="s">
        <v>104</v>
      </c>
      <c r="B2729" t="s">
        <v>23</v>
      </c>
      <c r="C2729" t="s">
        <v>99</v>
      </c>
      <c r="D2729" t="s">
        <v>32</v>
      </c>
      <c r="E2729" t="s">
        <v>98</v>
      </c>
      <c r="F2729">
        <v>13.846585758003179</v>
      </c>
      <c r="G2729">
        <v>327</v>
      </c>
      <c r="H2729">
        <v>2361593</v>
      </c>
    </row>
    <row r="2730" spans="1:8" hidden="1" x14ac:dyDescent="0.35">
      <c r="A2730" t="s">
        <v>104</v>
      </c>
      <c r="B2730" t="s">
        <v>23</v>
      </c>
      <c r="C2730" t="s">
        <v>99</v>
      </c>
      <c r="D2730" t="s">
        <v>33</v>
      </c>
      <c r="E2730" t="s">
        <v>95</v>
      </c>
      <c r="F2730">
        <v>19.5387314806806</v>
      </c>
      <c r="G2730">
        <v>253</v>
      </c>
      <c r="H2730">
        <v>1294864</v>
      </c>
    </row>
    <row r="2731" spans="1:8" hidden="1" x14ac:dyDescent="0.35">
      <c r="A2731" t="s">
        <v>104</v>
      </c>
      <c r="B2731" t="s">
        <v>23</v>
      </c>
      <c r="C2731" t="s">
        <v>99</v>
      </c>
      <c r="D2731" t="s">
        <v>33</v>
      </c>
      <c r="E2731" t="s">
        <v>96</v>
      </c>
      <c r="F2731">
        <v>17.697233478413128</v>
      </c>
      <c r="G2731">
        <v>283</v>
      </c>
      <c r="H2731">
        <v>1599120</v>
      </c>
    </row>
    <row r="2732" spans="1:8" hidden="1" x14ac:dyDescent="0.35">
      <c r="A2732" t="s">
        <v>104</v>
      </c>
      <c r="B2732" t="s">
        <v>23</v>
      </c>
      <c r="C2732" t="s">
        <v>99</v>
      </c>
      <c r="D2732" t="s">
        <v>33</v>
      </c>
      <c r="E2732" t="s">
        <v>97</v>
      </c>
      <c r="F2732">
        <v>12.789713103243789</v>
      </c>
      <c r="G2732">
        <v>245</v>
      </c>
      <c r="H2732">
        <v>1915602</v>
      </c>
    </row>
    <row r="2733" spans="1:8" x14ac:dyDescent="0.35">
      <c r="A2733" t="s">
        <v>104</v>
      </c>
      <c r="B2733" t="s">
        <v>23</v>
      </c>
      <c r="C2733" t="s">
        <v>99</v>
      </c>
      <c r="D2733" t="s">
        <v>33</v>
      </c>
      <c r="E2733" t="s">
        <v>98</v>
      </c>
      <c r="F2733">
        <v>11.094206325984199</v>
      </c>
      <c r="G2733">
        <v>262</v>
      </c>
      <c r="H2733">
        <v>2361593</v>
      </c>
    </row>
    <row r="2734" spans="1:8" hidden="1" x14ac:dyDescent="0.35">
      <c r="A2734" t="s">
        <v>104</v>
      </c>
      <c r="B2734" t="s">
        <v>23</v>
      </c>
      <c r="C2734" t="s">
        <v>99</v>
      </c>
      <c r="D2734" t="s">
        <v>34</v>
      </c>
      <c r="E2734" t="s">
        <v>95</v>
      </c>
      <c r="F2734">
        <v>1.003966439718766</v>
      </c>
      <c r="G2734">
        <v>13</v>
      </c>
      <c r="H2734">
        <v>1294864</v>
      </c>
    </row>
    <row r="2735" spans="1:8" hidden="1" x14ac:dyDescent="0.35">
      <c r="A2735" t="s">
        <v>104</v>
      </c>
      <c r="B2735" t="s">
        <v>23</v>
      </c>
      <c r="C2735" t="s">
        <v>99</v>
      </c>
      <c r="D2735" t="s">
        <v>34</v>
      </c>
      <c r="E2735" t="s">
        <v>96</v>
      </c>
      <c r="F2735">
        <v>1.3132222722497371</v>
      </c>
      <c r="G2735">
        <v>21</v>
      </c>
      <c r="H2735">
        <v>1599120</v>
      </c>
    </row>
    <row r="2736" spans="1:8" hidden="1" x14ac:dyDescent="0.35">
      <c r="A2736" t="s">
        <v>104</v>
      </c>
      <c r="B2736" t="s">
        <v>23</v>
      </c>
      <c r="C2736" t="s">
        <v>99</v>
      </c>
      <c r="D2736" t="s">
        <v>34</v>
      </c>
      <c r="E2736" t="s">
        <v>97</v>
      </c>
      <c r="F2736">
        <v>2.4535367993977868</v>
      </c>
      <c r="G2736">
        <v>47</v>
      </c>
      <c r="H2736">
        <v>1915602</v>
      </c>
    </row>
    <row r="2737" spans="1:8" hidden="1" x14ac:dyDescent="0.35">
      <c r="A2737" t="s">
        <v>104</v>
      </c>
      <c r="B2737" t="s">
        <v>23</v>
      </c>
      <c r="C2737" t="s">
        <v>99</v>
      </c>
      <c r="D2737" t="s">
        <v>34</v>
      </c>
      <c r="E2737" t="s">
        <v>98</v>
      </c>
      <c r="F2737">
        <v>2.7523794320189809</v>
      </c>
      <c r="G2737">
        <v>65</v>
      </c>
      <c r="H2737">
        <v>2361593</v>
      </c>
    </row>
    <row r="2738" spans="1:8" hidden="1" x14ac:dyDescent="0.35">
      <c r="A2738" t="s">
        <v>104</v>
      </c>
      <c r="B2738" t="s">
        <v>24</v>
      </c>
      <c r="C2738" t="s">
        <v>32</v>
      </c>
      <c r="D2738" t="s">
        <v>32</v>
      </c>
      <c r="E2738" t="s">
        <v>95</v>
      </c>
      <c r="F2738">
        <v>86.933912892752616</v>
      </c>
      <c r="G2738">
        <v>652</v>
      </c>
      <c r="H2738">
        <v>749995</v>
      </c>
    </row>
    <row r="2739" spans="1:8" hidden="1" x14ac:dyDescent="0.35">
      <c r="A2739" t="s">
        <v>104</v>
      </c>
      <c r="B2739" t="s">
        <v>24</v>
      </c>
      <c r="C2739" t="s">
        <v>32</v>
      </c>
      <c r="D2739" t="s">
        <v>32</v>
      </c>
      <c r="E2739" t="s">
        <v>96</v>
      </c>
      <c r="F2739">
        <v>70.941431137919722</v>
      </c>
      <c r="G2739">
        <v>740</v>
      </c>
      <c r="H2739">
        <v>1043114</v>
      </c>
    </row>
    <row r="2740" spans="1:8" hidden="1" x14ac:dyDescent="0.35">
      <c r="A2740" t="s">
        <v>104</v>
      </c>
      <c r="B2740" t="s">
        <v>24</v>
      </c>
      <c r="C2740" t="s">
        <v>32</v>
      </c>
      <c r="D2740" t="s">
        <v>32</v>
      </c>
      <c r="E2740" t="s">
        <v>97</v>
      </c>
      <c r="F2740">
        <v>65.835267040059975</v>
      </c>
      <c r="G2740">
        <v>873</v>
      </c>
      <c r="H2740">
        <v>1326037</v>
      </c>
    </row>
    <row r="2741" spans="1:8" hidden="1" x14ac:dyDescent="0.35">
      <c r="A2741" t="s">
        <v>104</v>
      </c>
      <c r="B2741" t="s">
        <v>24</v>
      </c>
      <c r="C2741" t="s">
        <v>32</v>
      </c>
      <c r="D2741" t="s">
        <v>32</v>
      </c>
      <c r="E2741" t="s">
        <v>98</v>
      </c>
      <c r="F2741">
        <v>55.829754143458793</v>
      </c>
      <c r="G2741">
        <v>896</v>
      </c>
      <c r="H2741">
        <v>1604879</v>
      </c>
    </row>
    <row r="2742" spans="1:8" hidden="1" x14ac:dyDescent="0.35">
      <c r="A2742" t="s">
        <v>104</v>
      </c>
      <c r="B2742" t="s">
        <v>24</v>
      </c>
      <c r="C2742" t="s">
        <v>32</v>
      </c>
      <c r="D2742" t="s">
        <v>33</v>
      </c>
      <c r="E2742" t="s">
        <v>95</v>
      </c>
      <c r="F2742">
        <v>83.333888892592611</v>
      </c>
      <c r="G2742">
        <v>625</v>
      </c>
      <c r="H2742">
        <v>749995</v>
      </c>
    </row>
    <row r="2743" spans="1:8" hidden="1" x14ac:dyDescent="0.35">
      <c r="A2743" t="s">
        <v>104</v>
      </c>
      <c r="B2743" t="s">
        <v>24</v>
      </c>
      <c r="C2743" t="s">
        <v>32</v>
      </c>
      <c r="D2743" t="s">
        <v>33</v>
      </c>
      <c r="E2743" t="s">
        <v>96</v>
      </c>
      <c r="F2743">
        <v>66.243957995003413</v>
      </c>
      <c r="G2743">
        <v>691</v>
      </c>
      <c r="H2743">
        <v>1043114</v>
      </c>
    </row>
    <row r="2744" spans="1:8" hidden="1" x14ac:dyDescent="0.35">
      <c r="A2744" t="s">
        <v>104</v>
      </c>
      <c r="B2744" t="s">
        <v>24</v>
      </c>
      <c r="C2744" t="s">
        <v>32</v>
      </c>
      <c r="D2744" t="s">
        <v>33</v>
      </c>
      <c r="E2744" t="s">
        <v>97</v>
      </c>
      <c r="F2744">
        <v>59.500602170226017</v>
      </c>
      <c r="G2744">
        <v>789</v>
      </c>
      <c r="H2744">
        <v>1326037</v>
      </c>
    </row>
    <row r="2745" spans="1:8" hidden="1" x14ac:dyDescent="0.35">
      <c r="A2745" t="s">
        <v>104</v>
      </c>
      <c r="B2745" t="s">
        <v>24</v>
      </c>
      <c r="C2745" t="s">
        <v>32</v>
      </c>
      <c r="D2745" t="s">
        <v>33</v>
      </c>
      <c r="E2745" t="s">
        <v>98</v>
      </c>
      <c r="F2745">
        <v>49.411824816699571</v>
      </c>
      <c r="G2745">
        <v>793</v>
      </c>
      <c r="H2745">
        <v>1604879</v>
      </c>
    </row>
    <row r="2746" spans="1:8" hidden="1" x14ac:dyDescent="0.35">
      <c r="A2746" t="s">
        <v>104</v>
      </c>
      <c r="B2746" t="s">
        <v>24</v>
      </c>
      <c r="C2746" t="s">
        <v>32</v>
      </c>
      <c r="D2746" t="s">
        <v>34</v>
      </c>
      <c r="E2746" t="s">
        <v>95</v>
      </c>
      <c r="F2746">
        <v>3.6000240001600008</v>
      </c>
      <c r="G2746">
        <v>27</v>
      </c>
      <c r="H2746">
        <v>749995</v>
      </c>
    </row>
    <row r="2747" spans="1:8" hidden="1" x14ac:dyDescent="0.35">
      <c r="A2747" t="s">
        <v>104</v>
      </c>
      <c r="B2747" t="s">
        <v>24</v>
      </c>
      <c r="C2747" t="s">
        <v>32</v>
      </c>
      <c r="D2747" t="s">
        <v>34</v>
      </c>
      <c r="E2747" t="s">
        <v>96</v>
      </c>
      <c r="F2747">
        <v>4.6974731429163059</v>
      </c>
      <c r="G2747">
        <v>49</v>
      </c>
      <c r="H2747">
        <v>1043114</v>
      </c>
    </row>
    <row r="2748" spans="1:8" hidden="1" x14ac:dyDescent="0.35">
      <c r="A2748" t="s">
        <v>104</v>
      </c>
      <c r="B2748" t="s">
        <v>24</v>
      </c>
      <c r="C2748" t="s">
        <v>32</v>
      </c>
      <c r="D2748" t="s">
        <v>34</v>
      </c>
      <c r="E2748" t="s">
        <v>97</v>
      </c>
      <c r="F2748">
        <v>6.3346648698339481</v>
      </c>
      <c r="G2748">
        <v>84</v>
      </c>
      <c r="H2748">
        <v>1326037</v>
      </c>
    </row>
    <row r="2749" spans="1:8" hidden="1" x14ac:dyDescent="0.35">
      <c r="A2749" t="s">
        <v>104</v>
      </c>
      <c r="B2749" t="s">
        <v>24</v>
      </c>
      <c r="C2749" t="s">
        <v>32</v>
      </c>
      <c r="D2749" t="s">
        <v>34</v>
      </c>
      <c r="E2749" t="s">
        <v>98</v>
      </c>
      <c r="F2749">
        <v>6.4179293267592143</v>
      </c>
      <c r="G2749">
        <v>103</v>
      </c>
      <c r="H2749">
        <v>1604879</v>
      </c>
    </row>
    <row r="2750" spans="1:8" hidden="1" x14ac:dyDescent="0.35">
      <c r="A2750" t="s">
        <v>104</v>
      </c>
      <c r="B2750" t="s">
        <v>24</v>
      </c>
      <c r="C2750" t="s">
        <v>36</v>
      </c>
      <c r="D2750" t="s">
        <v>32</v>
      </c>
      <c r="E2750" t="s">
        <v>95</v>
      </c>
      <c r="F2750">
        <v>11.0667404449363</v>
      </c>
      <c r="G2750">
        <v>83</v>
      </c>
      <c r="H2750">
        <v>749995</v>
      </c>
    </row>
    <row r="2751" spans="1:8" hidden="1" x14ac:dyDescent="0.35">
      <c r="A2751" t="s">
        <v>104</v>
      </c>
      <c r="B2751" t="s">
        <v>24</v>
      </c>
      <c r="C2751" t="s">
        <v>36</v>
      </c>
      <c r="D2751" t="s">
        <v>32</v>
      </c>
      <c r="E2751" t="s">
        <v>96</v>
      </c>
      <c r="F2751">
        <v>7.8610775044721866</v>
      </c>
      <c r="G2751">
        <v>82</v>
      </c>
      <c r="H2751">
        <v>1043114</v>
      </c>
    </row>
    <row r="2752" spans="1:8" hidden="1" x14ac:dyDescent="0.35">
      <c r="A2752" t="s">
        <v>104</v>
      </c>
      <c r="B2752" t="s">
        <v>24</v>
      </c>
      <c r="C2752" t="s">
        <v>36</v>
      </c>
      <c r="D2752" t="s">
        <v>32</v>
      </c>
      <c r="E2752" t="s">
        <v>97</v>
      </c>
      <c r="F2752">
        <v>8.8232832115544291</v>
      </c>
      <c r="G2752">
        <v>117</v>
      </c>
      <c r="H2752">
        <v>1326037</v>
      </c>
    </row>
    <row r="2753" spans="1:8" hidden="1" x14ac:dyDescent="0.35">
      <c r="A2753" t="s">
        <v>104</v>
      </c>
      <c r="B2753" t="s">
        <v>24</v>
      </c>
      <c r="C2753" t="s">
        <v>36</v>
      </c>
      <c r="D2753" t="s">
        <v>32</v>
      </c>
      <c r="E2753" t="s">
        <v>98</v>
      </c>
      <c r="F2753">
        <v>7.7264391894965287</v>
      </c>
      <c r="G2753">
        <v>124</v>
      </c>
      <c r="H2753">
        <v>1604879</v>
      </c>
    </row>
    <row r="2754" spans="1:8" hidden="1" x14ac:dyDescent="0.35">
      <c r="A2754" t="s">
        <v>104</v>
      </c>
      <c r="B2754" t="s">
        <v>24</v>
      </c>
      <c r="C2754" t="s">
        <v>36</v>
      </c>
      <c r="D2754" t="s">
        <v>33</v>
      </c>
      <c r="E2754" t="s">
        <v>95</v>
      </c>
      <c r="F2754">
        <v>11.0667404449363</v>
      </c>
      <c r="G2754">
        <v>83</v>
      </c>
      <c r="H2754">
        <v>749995</v>
      </c>
    </row>
    <row r="2755" spans="1:8" hidden="1" x14ac:dyDescent="0.35">
      <c r="A2755" t="s">
        <v>104</v>
      </c>
      <c r="B2755" t="s">
        <v>24</v>
      </c>
      <c r="C2755" t="s">
        <v>36</v>
      </c>
      <c r="D2755" t="s">
        <v>33</v>
      </c>
      <c r="E2755" t="s">
        <v>96</v>
      </c>
      <c r="F2755">
        <v>7.5734771079671068</v>
      </c>
      <c r="G2755">
        <v>79</v>
      </c>
      <c r="H2755">
        <v>1043114</v>
      </c>
    </row>
    <row r="2756" spans="1:8" hidden="1" x14ac:dyDescent="0.35">
      <c r="A2756" t="s">
        <v>104</v>
      </c>
      <c r="B2756" t="s">
        <v>24</v>
      </c>
      <c r="C2756" t="s">
        <v>36</v>
      </c>
      <c r="D2756" t="s">
        <v>33</v>
      </c>
      <c r="E2756" t="s">
        <v>97</v>
      </c>
      <c r="F2756">
        <v>8.2953944724015987</v>
      </c>
      <c r="G2756">
        <v>110</v>
      </c>
      <c r="H2756">
        <v>1326037</v>
      </c>
    </row>
    <row r="2757" spans="1:8" hidden="1" x14ac:dyDescent="0.35">
      <c r="A2757" t="s">
        <v>104</v>
      </c>
      <c r="B2757" t="s">
        <v>24</v>
      </c>
      <c r="C2757" t="s">
        <v>36</v>
      </c>
      <c r="D2757" t="s">
        <v>33</v>
      </c>
      <c r="E2757" t="s">
        <v>98</v>
      </c>
      <c r="F2757">
        <v>7.5395092091054838</v>
      </c>
      <c r="G2757">
        <v>121</v>
      </c>
      <c r="H2757">
        <v>1604879</v>
      </c>
    </row>
    <row r="2758" spans="1:8" hidden="1" x14ac:dyDescent="0.35">
      <c r="A2758" t="s">
        <v>104</v>
      </c>
      <c r="B2758" t="s">
        <v>24</v>
      </c>
      <c r="C2758" t="s">
        <v>36</v>
      </c>
      <c r="D2758" t="s">
        <v>34</v>
      </c>
      <c r="E2758" t="s">
        <v>95</v>
      </c>
      <c r="H2758">
        <v>749995</v>
      </c>
    </row>
    <row r="2759" spans="1:8" hidden="1" x14ac:dyDescent="0.35">
      <c r="A2759" t="s">
        <v>104</v>
      </c>
      <c r="B2759" t="s">
        <v>24</v>
      </c>
      <c r="C2759" t="s">
        <v>36</v>
      </c>
      <c r="D2759" t="s">
        <v>34</v>
      </c>
      <c r="E2759" t="s">
        <v>96</v>
      </c>
      <c r="H2759">
        <v>1043114</v>
      </c>
    </row>
    <row r="2760" spans="1:8" hidden="1" x14ac:dyDescent="0.35">
      <c r="A2760" t="s">
        <v>104</v>
      </c>
      <c r="B2760" t="s">
        <v>24</v>
      </c>
      <c r="C2760" t="s">
        <v>36</v>
      </c>
      <c r="D2760" t="s">
        <v>34</v>
      </c>
      <c r="E2760" t="s">
        <v>97</v>
      </c>
      <c r="H2760">
        <v>1326037</v>
      </c>
    </row>
    <row r="2761" spans="1:8" hidden="1" x14ac:dyDescent="0.35">
      <c r="A2761" t="s">
        <v>104</v>
      </c>
      <c r="B2761" t="s">
        <v>24</v>
      </c>
      <c r="C2761" t="s">
        <v>36</v>
      </c>
      <c r="D2761" t="s">
        <v>34</v>
      </c>
      <c r="E2761" t="s">
        <v>98</v>
      </c>
      <c r="H2761">
        <v>1604879</v>
      </c>
    </row>
    <row r="2762" spans="1:8" hidden="1" x14ac:dyDescent="0.35">
      <c r="A2762" t="s">
        <v>104</v>
      </c>
      <c r="B2762" t="s">
        <v>24</v>
      </c>
      <c r="C2762" t="s">
        <v>35</v>
      </c>
      <c r="D2762" t="s">
        <v>32</v>
      </c>
      <c r="E2762" t="s">
        <v>95</v>
      </c>
      <c r="F2762">
        <v>50.133667557783717</v>
      </c>
      <c r="G2762">
        <v>376</v>
      </c>
      <c r="H2762">
        <v>749995</v>
      </c>
    </row>
    <row r="2763" spans="1:8" hidden="1" x14ac:dyDescent="0.35">
      <c r="A2763" t="s">
        <v>104</v>
      </c>
      <c r="B2763" t="s">
        <v>24</v>
      </c>
      <c r="C2763" t="s">
        <v>35</v>
      </c>
      <c r="D2763" t="s">
        <v>32</v>
      </c>
      <c r="E2763" t="s">
        <v>96</v>
      </c>
      <c r="F2763">
        <v>40.072321913041137</v>
      </c>
      <c r="G2763">
        <v>418</v>
      </c>
      <c r="H2763">
        <v>1043114</v>
      </c>
    </row>
    <row r="2764" spans="1:8" hidden="1" x14ac:dyDescent="0.35">
      <c r="A2764" t="s">
        <v>104</v>
      </c>
      <c r="B2764" t="s">
        <v>24</v>
      </c>
      <c r="C2764" t="s">
        <v>35</v>
      </c>
      <c r="D2764" t="s">
        <v>32</v>
      </c>
      <c r="E2764" t="s">
        <v>97</v>
      </c>
      <c r="F2764">
        <v>37.781751187938191</v>
      </c>
      <c r="G2764">
        <v>501</v>
      </c>
      <c r="H2764">
        <v>1326037</v>
      </c>
    </row>
    <row r="2765" spans="1:8" hidden="1" x14ac:dyDescent="0.35">
      <c r="A2765" t="s">
        <v>104</v>
      </c>
      <c r="B2765" t="s">
        <v>24</v>
      </c>
      <c r="C2765" t="s">
        <v>35</v>
      </c>
      <c r="D2765" t="s">
        <v>32</v>
      </c>
      <c r="E2765" t="s">
        <v>98</v>
      </c>
      <c r="F2765">
        <v>33.709706463851802</v>
      </c>
      <c r="G2765">
        <v>541</v>
      </c>
      <c r="H2765">
        <v>1604879</v>
      </c>
    </row>
    <row r="2766" spans="1:8" hidden="1" x14ac:dyDescent="0.35">
      <c r="A2766" t="s">
        <v>104</v>
      </c>
      <c r="B2766" t="s">
        <v>24</v>
      </c>
      <c r="C2766" t="s">
        <v>35</v>
      </c>
      <c r="D2766" t="s">
        <v>33</v>
      </c>
      <c r="E2766" t="s">
        <v>95</v>
      </c>
      <c r="F2766">
        <v>47.600317335448914</v>
      </c>
      <c r="G2766">
        <v>357</v>
      </c>
      <c r="H2766">
        <v>749995</v>
      </c>
    </row>
    <row r="2767" spans="1:8" hidden="1" x14ac:dyDescent="0.35">
      <c r="A2767" t="s">
        <v>104</v>
      </c>
      <c r="B2767" t="s">
        <v>24</v>
      </c>
      <c r="C2767" t="s">
        <v>35</v>
      </c>
      <c r="D2767" t="s">
        <v>33</v>
      </c>
      <c r="E2767" t="s">
        <v>96</v>
      </c>
      <c r="F2767">
        <v>38.250852735175641</v>
      </c>
      <c r="G2767">
        <v>399</v>
      </c>
      <c r="H2767">
        <v>1043114</v>
      </c>
    </row>
    <row r="2768" spans="1:8" hidden="1" x14ac:dyDescent="0.35">
      <c r="A2768" t="s">
        <v>104</v>
      </c>
      <c r="B2768" t="s">
        <v>24</v>
      </c>
      <c r="C2768" t="s">
        <v>35</v>
      </c>
      <c r="D2768" t="s">
        <v>33</v>
      </c>
      <c r="E2768" t="s">
        <v>97</v>
      </c>
      <c r="F2768">
        <v>34.086530013868391</v>
      </c>
      <c r="G2768">
        <v>452</v>
      </c>
      <c r="H2768">
        <v>1326037</v>
      </c>
    </row>
    <row r="2769" spans="1:8" hidden="1" x14ac:dyDescent="0.35">
      <c r="A2769" t="s">
        <v>104</v>
      </c>
      <c r="B2769" t="s">
        <v>24</v>
      </c>
      <c r="C2769" t="s">
        <v>35</v>
      </c>
      <c r="D2769" t="s">
        <v>33</v>
      </c>
      <c r="E2769" t="s">
        <v>98</v>
      </c>
      <c r="F2769">
        <v>29.908796862567211</v>
      </c>
      <c r="G2769">
        <v>480</v>
      </c>
      <c r="H2769">
        <v>1604879</v>
      </c>
    </row>
    <row r="2770" spans="1:8" hidden="1" x14ac:dyDescent="0.35">
      <c r="A2770" t="s">
        <v>104</v>
      </c>
      <c r="B2770" t="s">
        <v>24</v>
      </c>
      <c r="C2770" t="s">
        <v>35</v>
      </c>
      <c r="D2770" t="s">
        <v>34</v>
      </c>
      <c r="E2770" t="s">
        <v>95</v>
      </c>
      <c r="F2770">
        <v>2.533350222334815</v>
      </c>
      <c r="G2770">
        <v>19</v>
      </c>
      <c r="H2770">
        <v>749995</v>
      </c>
    </row>
    <row r="2771" spans="1:8" hidden="1" x14ac:dyDescent="0.35">
      <c r="A2771" t="s">
        <v>104</v>
      </c>
      <c r="B2771" t="s">
        <v>24</v>
      </c>
      <c r="C2771" t="s">
        <v>35</v>
      </c>
      <c r="D2771" t="s">
        <v>34</v>
      </c>
      <c r="E2771" t="s">
        <v>96</v>
      </c>
      <c r="F2771">
        <v>1.821469177865507</v>
      </c>
      <c r="G2771">
        <v>19</v>
      </c>
      <c r="H2771">
        <v>1043114</v>
      </c>
    </row>
    <row r="2772" spans="1:8" hidden="1" x14ac:dyDescent="0.35">
      <c r="A2772" t="s">
        <v>104</v>
      </c>
      <c r="B2772" t="s">
        <v>24</v>
      </c>
      <c r="C2772" t="s">
        <v>35</v>
      </c>
      <c r="D2772" t="s">
        <v>34</v>
      </c>
      <c r="E2772" t="s">
        <v>97</v>
      </c>
      <c r="F2772">
        <v>3.695221174069804</v>
      </c>
      <c r="G2772">
        <v>49</v>
      </c>
      <c r="H2772">
        <v>1326037</v>
      </c>
    </row>
    <row r="2773" spans="1:8" hidden="1" x14ac:dyDescent="0.35">
      <c r="A2773" t="s">
        <v>104</v>
      </c>
      <c r="B2773" t="s">
        <v>24</v>
      </c>
      <c r="C2773" t="s">
        <v>35</v>
      </c>
      <c r="D2773" t="s">
        <v>34</v>
      </c>
      <c r="E2773" t="s">
        <v>98</v>
      </c>
      <c r="F2773">
        <v>3.8009096012845829</v>
      </c>
      <c r="G2773">
        <v>61</v>
      </c>
      <c r="H2773">
        <v>1604879</v>
      </c>
    </row>
    <row r="2774" spans="1:8" hidden="1" x14ac:dyDescent="0.35">
      <c r="A2774" t="s">
        <v>104</v>
      </c>
      <c r="B2774" t="s">
        <v>24</v>
      </c>
      <c r="C2774" t="s">
        <v>99</v>
      </c>
      <c r="D2774" t="s">
        <v>32</v>
      </c>
      <c r="E2774" t="s">
        <v>95</v>
      </c>
      <c r="F2774">
        <v>25.733504890032599</v>
      </c>
      <c r="G2774">
        <v>193</v>
      </c>
      <c r="H2774">
        <v>749995</v>
      </c>
    </row>
    <row r="2775" spans="1:8" hidden="1" x14ac:dyDescent="0.35">
      <c r="A2775" t="s">
        <v>104</v>
      </c>
      <c r="B2775" t="s">
        <v>24</v>
      </c>
      <c r="C2775" t="s">
        <v>99</v>
      </c>
      <c r="D2775" t="s">
        <v>32</v>
      </c>
      <c r="E2775" t="s">
        <v>96</v>
      </c>
      <c r="F2775">
        <v>23.0080317204064</v>
      </c>
      <c r="G2775">
        <v>240</v>
      </c>
      <c r="H2775">
        <v>1043114</v>
      </c>
    </row>
    <row r="2776" spans="1:8" hidden="1" x14ac:dyDescent="0.35">
      <c r="A2776" t="s">
        <v>104</v>
      </c>
      <c r="B2776" t="s">
        <v>24</v>
      </c>
      <c r="C2776" t="s">
        <v>99</v>
      </c>
      <c r="D2776" t="s">
        <v>32</v>
      </c>
      <c r="E2776" t="s">
        <v>97</v>
      </c>
      <c r="F2776">
        <v>19.23023264056734</v>
      </c>
      <c r="G2776">
        <v>255</v>
      </c>
      <c r="H2776">
        <v>1326037</v>
      </c>
    </row>
    <row r="2777" spans="1:8" hidden="1" x14ac:dyDescent="0.35">
      <c r="A2777" t="s">
        <v>104</v>
      </c>
      <c r="B2777" t="s">
        <v>24</v>
      </c>
      <c r="C2777" t="s">
        <v>99</v>
      </c>
      <c r="D2777" t="s">
        <v>32</v>
      </c>
      <c r="E2777" t="s">
        <v>98</v>
      </c>
      <c r="F2777">
        <v>14.39360849011047</v>
      </c>
      <c r="G2777">
        <v>231</v>
      </c>
      <c r="H2777">
        <v>1604879</v>
      </c>
    </row>
    <row r="2778" spans="1:8" hidden="1" x14ac:dyDescent="0.35">
      <c r="A2778" t="s">
        <v>104</v>
      </c>
      <c r="B2778" t="s">
        <v>24</v>
      </c>
      <c r="C2778" t="s">
        <v>99</v>
      </c>
      <c r="D2778" t="s">
        <v>33</v>
      </c>
      <c r="E2778" t="s">
        <v>95</v>
      </c>
      <c r="F2778">
        <v>24.666831112207419</v>
      </c>
      <c r="G2778">
        <v>185</v>
      </c>
      <c r="H2778">
        <v>749995</v>
      </c>
    </row>
    <row r="2779" spans="1:8" hidden="1" x14ac:dyDescent="0.35">
      <c r="A2779" t="s">
        <v>104</v>
      </c>
      <c r="B2779" t="s">
        <v>24</v>
      </c>
      <c r="C2779" t="s">
        <v>99</v>
      </c>
      <c r="D2779" t="s">
        <v>33</v>
      </c>
      <c r="E2779" t="s">
        <v>96</v>
      </c>
      <c r="F2779">
        <v>20.419628151860682</v>
      </c>
      <c r="G2779">
        <v>213</v>
      </c>
      <c r="H2779">
        <v>1043114</v>
      </c>
    </row>
    <row r="2780" spans="1:8" hidden="1" x14ac:dyDescent="0.35">
      <c r="A2780" t="s">
        <v>104</v>
      </c>
      <c r="B2780" t="s">
        <v>24</v>
      </c>
      <c r="C2780" t="s">
        <v>99</v>
      </c>
      <c r="D2780" t="s">
        <v>33</v>
      </c>
      <c r="E2780" t="s">
        <v>97</v>
      </c>
      <c r="F2780">
        <v>17.11867768395603</v>
      </c>
      <c r="G2780">
        <v>227</v>
      </c>
      <c r="H2780">
        <v>1326037</v>
      </c>
    </row>
    <row r="2781" spans="1:8" x14ac:dyDescent="0.35">
      <c r="A2781" t="s">
        <v>104</v>
      </c>
      <c r="B2781" t="s">
        <v>24</v>
      </c>
      <c r="C2781" t="s">
        <v>99</v>
      </c>
      <c r="D2781" t="s">
        <v>33</v>
      </c>
      <c r="E2781" t="s">
        <v>98</v>
      </c>
      <c r="F2781">
        <v>11.96351874502688</v>
      </c>
      <c r="G2781">
        <v>192</v>
      </c>
      <c r="H2781">
        <v>1604879</v>
      </c>
    </row>
    <row r="2782" spans="1:8" hidden="1" x14ac:dyDescent="0.35">
      <c r="A2782" t="s">
        <v>104</v>
      </c>
      <c r="B2782" t="s">
        <v>24</v>
      </c>
      <c r="C2782" t="s">
        <v>99</v>
      </c>
      <c r="D2782" t="s">
        <v>34</v>
      </c>
      <c r="E2782" t="s">
        <v>95</v>
      </c>
      <c r="H2782">
        <v>749995</v>
      </c>
    </row>
    <row r="2783" spans="1:8" hidden="1" x14ac:dyDescent="0.35">
      <c r="A2783" t="s">
        <v>104</v>
      </c>
      <c r="B2783" t="s">
        <v>24</v>
      </c>
      <c r="C2783" t="s">
        <v>99</v>
      </c>
      <c r="D2783" t="s">
        <v>34</v>
      </c>
      <c r="E2783" t="s">
        <v>96</v>
      </c>
      <c r="F2783">
        <v>2.5884035685457198</v>
      </c>
      <c r="G2783">
        <v>27</v>
      </c>
      <c r="H2783">
        <v>1043114</v>
      </c>
    </row>
    <row r="2784" spans="1:8" hidden="1" x14ac:dyDescent="0.35">
      <c r="A2784" t="s">
        <v>104</v>
      </c>
      <c r="B2784" t="s">
        <v>24</v>
      </c>
      <c r="C2784" t="s">
        <v>99</v>
      </c>
      <c r="D2784" t="s">
        <v>34</v>
      </c>
      <c r="E2784" t="s">
        <v>97</v>
      </c>
      <c r="F2784">
        <v>2.1115549566113159</v>
      </c>
      <c r="G2784">
        <v>28</v>
      </c>
      <c r="H2784">
        <v>1326037</v>
      </c>
    </row>
    <row r="2785" spans="1:8" hidden="1" x14ac:dyDescent="0.35">
      <c r="A2785" t="s">
        <v>104</v>
      </c>
      <c r="B2785" t="s">
        <v>24</v>
      </c>
      <c r="C2785" t="s">
        <v>99</v>
      </c>
      <c r="D2785" t="s">
        <v>34</v>
      </c>
      <c r="E2785" t="s">
        <v>98</v>
      </c>
      <c r="F2785">
        <v>2.4300897450835861</v>
      </c>
      <c r="G2785">
        <v>39</v>
      </c>
      <c r="H2785">
        <v>1604879</v>
      </c>
    </row>
    <row r="2786" spans="1:8" hidden="1" x14ac:dyDescent="0.35">
      <c r="A2786" t="s">
        <v>104</v>
      </c>
      <c r="B2786" t="s">
        <v>25</v>
      </c>
      <c r="C2786" t="s">
        <v>32</v>
      </c>
      <c r="D2786" t="s">
        <v>32</v>
      </c>
      <c r="E2786" t="s">
        <v>95</v>
      </c>
      <c r="F2786">
        <v>88.879669088652548</v>
      </c>
      <c r="G2786">
        <v>497</v>
      </c>
      <c r="H2786">
        <v>559183</v>
      </c>
    </row>
    <row r="2787" spans="1:8" hidden="1" x14ac:dyDescent="0.35">
      <c r="A2787" t="s">
        <v>104</v>
      </c>
      <c r="B2787" t="s">
        <v>25</v>
      </c>
      <c r="C2787" t="s">
        <v>32</v>
      </c>
      <c r="D2787" t="s">
        <v>32</v>
      </c>
      <c r="E2787" t="s">
        <v>96</v>
      </c>
      <c r="F2787">
        <v>79.492935428495983</v>
      </c>
      <c r="G2787">
        <v>602</v>
      </c>
      <c r="H2787">
        <v>757300</v>
      </c>
    </row>
    <row r="2788" spans="1:8" hidden="1" x14ac:dyDescent="0.35">
      <c r="A2788" t="s">
        <v>104</v>
      </c>
      <c r="B2788" t="s">
        <v>25</v>
      </c>
      <c r="C2788" t="s">
        <v>32</v>
      </c>
      <c r="D2788" t="s">
        <v>32</v>
      </c>
      <c r="E2788" t="s">
        <v>97</v>
      </c>
      <c r="F2788">
        <v>66.834788420416388</v>
      </c>
      <c r="G2788">
        <v>732</v>
      </c>
      <c r="H2788">
        <v>1095238</v>
      </c>
    </row>
    <row r="2789" spans="1:8" hidden="1" x14ac:dyDescent="0.35">
      <c r="A2789" t="s">
        <v>104</v>
      </c>
      <c r="B2789" t="s">
        <v>25</v>
      </c>
      <c r="C2789" t="s">
        <v>32</v>
      </c>
      <c r="D2789" t="s">
        <v>32</v>
      </c>
      <c r="E2789" t="s">
        <v>98</v>
      </c>
      <c r="F2789">
        <v>56.01468333316916</v>
      </c>
      <c r="G2789">
        <v>853</v>
      </c>
      <c r="H2789">
        <v>1522815</v>
      </c>
    </row>
    <row r="2790" spans="1:8" hidden="1" x14ac:dyDescent="0.35">
      <c r="A2790" t="s">
        <v>104</v>
      </c>
      <c r="B2790" t="s">
        <v>25</v>
      </c>
      <c r="C2790" t="s">
        <v>32</v>
      </c>
      <c r="D2790" t="s">
        <v>33</v>
      </c>
      <c r="E2790" t="s">
        <v>95</v>
      </c>
      <c r="F2790">
        <v>86.554848770438298</v>
      </c>
      <c r="G2790">
        <v>484</v>
      </c>
      <c r="H2790">
        <v>559183</v>
      </c>
    </row>
    <row r="2791" spans="1:8" hidden="1" x14ac:dyDescent="0.35">
      <c r="A2791" t="s">
        <v>104</v>
      </c>
      <c r="B2791" t="s">
        <v>25</v>
      </c>
      <c r="C2791" t="s">
        <v>32</v>
      </c>
      <c r="D2791" t="s">
        <v>33</v>
      </c>
      <c r="E2791" t="s">
        <v>96</v>
      </c>
      <c r="F2791">
        <v>76.059685725604126</v>
      </c>
      <c r="G2791">
        <v>576</v>
      </c>
      <c r="H2791">
        <v>757300</v>
      </c>
    </row>
    <row r="2792" spans="1:8" hidden="1" x14ac:dyDescent="0.35">
      <c r="A2792" t="s">
        <v>104</v>
      </c>
      <c r="B2792" t="s">
        <v>25</v>
      </c>
      <c r="C2792" t="s">
        <v>32</v>
      </c>
      <c r="D2792" t="s">
        <v>33</v>
      </c>
      <c r="E2792" t="s">
        <v>97</v>
      </c>
      <c r="F2792">
        <v>62.452179343667773</v>
      </c>
      <c r="G2792">
        <v>684</v>
      </c>
      <c r="H2792">
        <v>1095238</v>
      </c>
    </row>
    <row r="2793" spans="1:8" hidden="1" x14ac:dyDescent="0.35">
      <c r="A2793" t="s">
        <v>104</v>
      </c>
      <c r="B2793" t="s">
        <v>25</v>
      </c>
      <c r="C2793" t="s">
        <v>32</v>
      </c>
      <c r="D2793" t="s">
        <v>33</v>
      </c>
      <c r="E2793" t="s">
        <v>98</v>
      </c>
      <c r="F2793">
        <v>52.074611820871212</v>
      </c>
      <c r="G2793">
        <v>793</v>
      </c>
      <c r="H2793">
        <v>1522815</v>
      </c>
    </row>
    <row r="2794" spans="1:8" hidden="1" x14ac:dyDescent="0.35">
      <c r="A2794" t="s">
        <v>104</v>
      </c>
      <c r="B2794" t="s">
        <v>25</v>
      </c>
      <c r="C2794" t="s">
        <v>32</v>
      </c>
      <c r="D2794" t="s">
        <v>34</v>
      </c>
      <c r="E2794" t="s">
        <v>95</v>
      </c>
      <c r="F2794">
        <v>2.3248203182142522</v>
      </c>
      <c r="G2794">
        <v>13</v>
      </c>
      <c r="H2794">
        <v>559183</v>
      </c>
    </row>
    <row r="2795" spans="1:8" hidden="1" x14ac:dyDescent="0.35">
      <c r="A2795" t="s">
        <v>104</v>
      </c>
      <c r="B2795" t="s">
        <v>25</v>
      </c>
      <c r="C2795" t="s">
        <v>32</v>
      </c>
      <c r="D2795" t="s">
        <v>34</v>
      </c>
      <c r="E2795" t="s">
        <v>96</v>
      </c>
      <c r="F2795">
        <v>3.4332497028918532</v>
      </c>
      <c r="G2795">
        <v>26</v>
      </c>
      <c r="H2795">
        <v>757300</v>
      </c>
    </row>
    <row r="2796" spans="1:8" hidden="1" x14ac:dyDescent="0.35">
      <c r="A2796" t="s">
        <v>104</v>
      </c>
      <c r="B2796" t="s">
        <v>25</v>
      </c>
      <c r="C2796" t="s">
        <v>32</v>
      </c>
      <c r="D2796" t="s">
        <v>34</v>
      </c>
      <c r="E2796" t="s">
        <v>97</v>
      </c>
      <c r="F2796">
        <v>4.3826090767486159</v>
      </c>
      <c r="G2796">
        <v>48</v>
      </c>
      <c r="H2796">
        <v>1095238</v>
      </c>
    </row>
    <row r="2797" spans="1:8" hidden="1" x14ac:dyDescent="0.35">
      <c r="A2797" t="s">
        <v>104</v>
      </c>
      <c r="B2797" t="s">
        <v>25</v>
      </c>
      <c r="C2797" t="s">
        <v>32</v>
      </c>
      <c r="D2797" t="s">
        <v>34</v>
      </c>
      <c r="E2797" t="s">
        <v>98</v>
      </c>
      <c r="F2797">
        <v>3.9400715122979491</v>
      </c>
      <c r="G2797">
        <v>60</v>
      </c>
      <c r="H2797">
        <v>1522815</v>
      </c>
    </row>
    <row r="2798" spans="1:8" hidden="1" x14ac:dyDescent="0.35">
      <c r="A2798" t="s">
        <v>104</v>
      </c>
      <c r="B2798" t="s">
        <v>25</v>
      </c>
      <c r="C2798" t="s">
        <v>36</v>
      </c>
      <c r="D2798" t="s">
        <v>32</v>
      </c>
      <c r="E2798" t="s">
        <v>95</v>
      </c>
      <c r="F2798">
        <v>9.4781136050273336</v>
      </c>
      <c r="G2798">
        <v>53</v>
      </c>
      <c r="H2798">
        <v>559183</v>
      </c>
    </row>
    <row r="2799" spans="1:8" hidden="1" x14ac:dyDescent="0.35">
      <c r="A2799" t="s">
        <v>104</v>
      </c>
      <c r="B2799" t="s">
        <v>25</v>
      </c>
      <c r="C2799" t="s">
        <v>36</v>
      </c>
      <c r="D2799" t="s">
        <v>32</v>
      </c>
      <c r="E2799" t="s">
        <v>96</v>
      </c>
      <c r="F2799">
        <v>10.16770104317972</v>
      </c>
      <c r="G2799">
        <v>77</v>
      </c>
      <c r="H2799">
        <v>757300</v>
      </c>
    </row>
    <row r="2800" spans="1:8" hidden="1" x14ac:dyDescent="0.35">
      <c r="A2800" t="s">
        <v>104</v>
      </c>
      <c r="B2800" t="s">
        <v>25</v>
      </c>
      <c r="C2800" t="s">
        <v>36</v>
      </c>
      <c r="D2800" t="s">
        <v>32</v>
      </c>
      <c r="E2800" t="s">
        <v>97</v>
      </c>
      <c r="F2800">
        <v>8.0347833073724608</v>
      </c>
      <c r="G2800">
        <v>88</v>
      </c>
      <c r="H2800">
        <v>1095238</v>
      </c>
    </row>
    <row r="2801" spans="1:8" hidden="1" x14ac:dyDescent="0.35">
      <c r="A2801" t="s">
        <v>104</v>
      </c>
      <c r="B2801" t="s">
        <v>25</v>
      </c>
      <c r="C2801" t="s">
        <v>36</v>
      </c>
      <c r="D2801" t="s">
        <v>32</v>
      </c>
      <c r="E2801" t="s">
        <v>98</v>
      </c>
      <c r="F2801">
        <v>6.6981215709065109</v>
      </c>
      <c r="G2801">
        <v>102</v>
      </c>
      <c r="H2801">
        <v>1522815</v>
      </c>
    </row>
    <row r="2802" spans="1:8" hidden="1" x14ac:dyDescent="0.35">
      <c r="A2802" t="s">
        <v>104</v>
      </c>
      <c r="B2802" t="s">
        <v>25</v>
      </c>
      <c r="C2802" t="s">
        <v>36</v>
      </c>
      <c r="D2802" t="s">
        <v>33</v>
      </c>
      <c r="E2802" t="s">
        <v>95</v>
      </c>
      <c r="F2802">
        <v>9.1204489406866802</v>
      </c>
      <c r="G2802">
        <v>51</v>
      </c>
      <c r="H2802">
        <v>559183</v>
      </c>
    </row>
    <row r="2803" spans="1:8" hidden="1" x14ac:dyDescent="0.35">
      <c r="A2803" t="s">
        <v>104</v>
      </c>
      <c r="B2803" t="s">
        <v>25</v>
      </c>
      <c r="C2803" t="s">
        <v>36</v>
      </c>
      <c r="D2803" t="s">
        <v>33</v>
      </c>
      <c r="E2803" t="s">
        <v>96</v>
      </c>
      <c r="F2803">
        <v>10.035652977683879</v>
      </c>
      <c r="G2803">
        <v>76</v>
      </c>
      <c r="H2803">
        <v>757300</v>
      </c>
    </row>
    <row r="2804" spans="1:8" hidden="1" x14ac:dyDescent="0.35">
      <c r="A2804" t="s">
        <v>104</v>
      </c>
      <c r="B2804" t="s">
        <v>25</v>
      </c>
      <c r="C2804" t="s">
        <v>36</v>
      </c>
      <c r="D2804" t="s">
        <v>33</v>
      </c>
      <c r="E2804" t="s">
        <v>97</v>
      </c>
      <c r="F2804">
        <v>7.9434789516068651</v>
      </c>
      <c r="G2804">
        <v>87</v>
      </c>
      <c r="H2804">
        <v>1095238</v>
      </c>
    </row>
    <row r="2805" spans="1:8" hidden="1" x14ac:dyDescent="0.35">
      <c r="A2805" t="s">
        <v>104</v>
      </c>
      <c r="B2805" t="s">
        <v>25</v>
      </c>
      <c r="C2805" t="s">
        <v>36</v>
      </c>
      <c r="D2805" t="s">
        <v>33</v>
      </c>
      <c r="E2805" t="s">
        <v>98</v>
      </c>
      <c r="F2805">
        <v>6.4354501367533157</v>
      </c>
      <c r="G2805">
        <v>98</v>
      </c>
      <c r="H2805">
        <v>1522815</v>
      </c>
    </row>
    <row r="2806" spans="1:8" hidden="1" x14ac:dyDescent="0.35">
      <c r="A2806" t="s">
        <v>104</v>
      </c>
      <c r="B2806" t="s">
        <v>25</v>
      </c>
      <c r="C2806" t="s">
        <v>36</v>
      </c>
      <c r="D2806" t="s">
        <v>34</v>
      </c>
      <c r="E2806" t="s">
        <v>95</v>
      </c>
      <c r="H2806">
        <v>559183</v>
      </c>
    </row>
    <row r="2807" spans="1:8" hidden="1" x14ac:dyDescent="0.35">
      <c r="A2807" t="s">
        <v>104</v>
      </c>
      <c r="B2807" t="s">
        <v>25</v>
      </c>
      <c r="C2807" t="s">
        <v>36</v>
      </c>
      <c r="D2807" t="s">
        <v>34</v>
      </c>
      <c r="E2807" t="s">
        <v>96</v>
      </c>
      <c r="H2807">
        <v>757300</v>
      </c>
    </row>
    <row r="2808" spans="1:8" hidden="1" x14ac:dyDescent="0.35">
      <c r="A2808" t="s">
        <v>104</v>
      </c>
      <c r="B2808" t="s">
        <v>25</v>
      </c>
      <c r="C2808" t="s">
        <v>36</v>
      </c>
      <c r="D2808" t="s">
        <v>34</v>
      </c>
      <c r="E2808" t="s">
        <v>97</v>
      </c>
      <c r="H2808">
        <v>1095238</v>
      </c>
    </row>
    <row r="2809" spans="1:8" hidden="1" x14ac:dyDescent="0.35">
      <c r="A2809" t="s">
        <v>104</v>
      </c>
      <c r="B2809" t="s">
        <v>25</v>
      </c>
      <c r="C2809" t="s">
        <v>36</v>
      </c>
      <c r="D2809" t="s">
        <v>34</v>
      </c>
      <c r="E2809" t="s">
        <v>98</v>
      </c>
      <c r="H2809">
        <v>1522815</v>
      </c>
    </row>
    <row r="2810" spans="1:8" hidden="1" x14ac:dyDescent="0.35">
      <c r="A2810" t="s">
        <v>104</v>
      </c>
      <c r="B2810" t="s">
        <v>25</v>
      </c>
      <c r="C2810" t="s">
        <v>35</v>
      </c>
      <c r="D2810" t="s">
        <v>32</v>
      </c>
      <c r="E2810" t="s">
        <v>95</v>
      </c>
      <c r="F2810">
        <v>54.007364315438778</v>
      </c>
      <c r="G2810">
        <v>302</v>
      </c>
      <c r="H2810">
        <v>559183</v>
      </c>
    </row>
    <row r="2811" spans="1:8" hidden="1" x14ac:dyDescent="0.35">
      <c r="A2811" t="s">
        <v>104</v>
      </c>
      <c r="B2811" t="s">
        <v>25</v>
      </c>
      <c r="C2811" t="s">
        <v>35</v>
      </c>
      <c r="D2811" t="s">
        <v>32</v>
      </c>
      <c r="E2811" t="s">
        <v>96</v>
      </c>
      <c r="F2811">
        <v>49.385976495444353</v>
      </c>
      <c r="G2811">
        <v>374</v>
      </c>
      <c r="H2811">
        <v>757300</v>
      </c>
    </row>
    <row r="2812" spans="1:8" hidden="1" x14ac:dyDescent="0.35">
      <c r="A2812" t="s">
        <v>104</v>
      </c>
      <c r="B2812" t="s">
        <v>25</v>
      </c>
      <c r="C2812" t="s">
        <v>35</v>
      </c>
      <c r="D2812" t="s">
        <v>32</v>
      </c>
      <c r="E2812" t="s">
        <v>97</v>
      </c>
      <c r="F2812">
        <v>40.630438315690277</v>
      </c>
      <c r="G2812">
        <v>445</v>
      </c>
      <c r="H2812">
        <v>1095238</v>
      </c>
    </row>
    <row r="2813" spans="1:8" hidden="1" x14ac:dyDescent="0.35">
      <c r="A2813" t="s">
        <v>104</v>
      </c>
      <c r="B2813" t="s">
        <v>25</v>
      </c>
      <c r="C2813" t="s">
        <v>35</v>
      </c>
      <c r="D2813" t="s">
        <v>32</v>
      </c>
      <c r="E2813" t="s">
        <v>98</v>
      </c>
      <c r="F2813">
        <v>33.490607854532563</v>
      </c>
      <c r="G2813">
        <v>510</v>
      </c>
      <c r="H2813">
        <v>1522815</v>
      </c>
    </row>
    <row r="2814" spans="1:8" hidden="1" x14ac:dyDescent="0.35">
      <c r="A2814" t="s">
        <v>104</v>
      </c>
      <c r="B2814" t="s">
        <v>25</v>
      </c>
      <c r="C2814" t="s">
        <v>35</v>
      </c>
      <c r="D2814" t="s">
        <v>33</v>
      </c>
      <c r="E2814" t="s">
        <v>95</v>
      </c>
      <c r="F2814">
        <v>52.219040993735497</v>
      </c>
      <c r="G2814">
        <v>292</v>
      </c>
      <c r="H2814">
        <v>559183</v>
      </c>
    </row>
    <row r="2815" spans="1:8" hidden="1" x14ac:dyDescent="0.35">
      <c r="A2815" t="s">
        <v>104</v>
      </c>
      <c r="B2815" t="s">
        <v>25</v>
      </c>
      <c r="C2815" t="s">
        <v>35</v>
      </c>
      <c r="D2815" t="s">
        <v>33</v>
      </c>
      <c r="E2815" t="s">
        <v>96</v>
      </c>
      <c r="F2815">
        <v>47.801399709494262</v>
      </c>
      <c r="G2815">
        <v>362</v>
      </c>
      <c r="H2815">
        <v>757300</v>
      </c>
    </row>
    <row r="2816" spans="1:8" hidden="1" x14ac:dyDescent="0.35">
      <c r="A2816" t="s">
        <v>104</v>
      </c>
      <c r="B2816" t="s">
        <v>25</v>
      </c>
      <c r="C2816" t="s">
        <v>35</v>
      </c>
      <c r="D2816" t="s">
        <v>33</v>
      </c>
      <c r="E2816" t="s">
        <v>97</v>
      </c>
      <c r="F2816">
        <v>37.800003286956809</v>
      </c>
      <c r="G2816">
        <v>414</v>
      </c>
      <c r="H2816">
        <v>1095238</v>
      </c>
    </row>
    <row r="2817" spans="1:8" hidden="1" x14ac:dyDescent="0.35">
      <c r="A2817" t="s">
        <v>104</v>
      </c>
      <c r="B2817" t="s">
        <v>25</v>
      </c>
      <c r="C2817" t="s">
        <v>35</v>
      </c>
      <c r="D2817" t="s">
        <v>33</v>
      </c>
      <c r="E2817" t="s">
        <v>98</v>
      </c>
      <c r="F2817">
        <v>31.454904239845291</v>
      </c>
      <c r="G2817">
        <v>479</v>
      </c>
      <c r="H2817">
        <v>1522815</v>
      </c>
    </row>
    <row r="2818" spans="1:8" hidden="1" x14ac:dyDescent="0.35">
      <c r="A2818" t="s">
        <v>104</v>
      </c>
      <c r="B2818" t="s">
        <v>25</v>
      </c>
      <c r="C2818" t="s">
        <v>35</v>
      </c>
      <c r="D2818" t="s">
        <v>34</v>
      </c>
      <c r="E2818" t="s">
        <v>95</v>
      </c>
      <c r="F2818">
        <v>1.788323321703271</v>
      </c>
      <c r="G2818">
        <v>10</v>
      </c>
      <c r="H2818">
        <v>559183</v>
      </c>
    </row>
    <row r="2819" spans="1:8" hidden="1" x14ac:dyDescent="0.35">
      <c r="A2819" t="s">
        <v>104</v>
      </c>
      <c r="B2819" t="s">
        <v>25</v>
      </c>
      <c r="C2819" t="s">
        <v>35</v>
      </c>
      <c r="D2819" t="s">
        <v>34</v>
      </c>
      <c r="E2819" t="s">
        <v>96</v>
      </c>
      <c r="F2819">
        <v>1.5845767859500861</v>
      </c>
      <c r="G2819">
        <v>12</v>
      </c>
      <c r="H2819">
        <v>757300</v>
      </c>
    </row>
    <row r="2820" spans="1:8" hidden="1" x14ac:dyDescent="0.35">
      <c r="A2820" t="s">
        <v>104</v>
      </c>
      <c r="B2820" t="s">
        <v>25</v>
      </c>
      <c r="C2820" t="s">
        <v>35</v>
      </c>
      <c r="D2820" t="s">
        <v>34</v>
      </c>
      <c r="E2820" t="s">
        <v>97</v>
      </c>
      <c r="F2820">
        <v>2.830435028733481</v>
      </c>
      <c r="G2820">
        <v>31</v>
      </c>
      <c r="H2820">
        <v>1095238</v>
      </c>
    </row>
    <row r="2821" spans="1:8" hidden="1" x14ac:dyDescent="0.35">
      <c r="A2821" t="s">
        <v>104</v>
      </c>
      <c r="B2821" t="s">
        <v>25</v>
      </c>
      <c r="C2821" t="s">
        <v>35</v>
      </c>
      <c r="D2821" t="s">
        <v>34</v>
      </c>
      <c r="E2821" t="s">
        <v>98</v>
      </c>
      <c r="F2821">
        <v>2.0357036146872729</v>
      </c>
      <c r="G2821">
        <v>31</v>
      </c>
      <c r="H2821">
        <v>1522815</v>
      </c>
    </row>
    <row r="2822" spans="1:8" hidden="1" x14ac:dyDescent="0.35">
      <c r="A2822" t="s">
        <v>104</v>
      </c>
      <c r="B2822" t="s">
        <v>25</v>
      </c>
      <c r="C2822" t="s">
        <v>99</v>
      </c>
      <c r="D2822" t="s">
        <v>32</v>
      </c>
      <c r="E2822" t="s">
        <v>95</v>
      </c>
      <c r="F2822">
        <v>25.394191168186438</v>
      </c>
      <c r="G2822">
        <v>142</v>
      </c>
      <c r="H2822">
        <v>559183</v>
      </c>
    </row>
    <row r="2823" spans="1:8" hidden="1" x14ac:dyDescent="0.35">
      <c r="A2823" t="s">
        <v>104</v>
      </c>
      <c r="B2823" t="s">
        <v>25</v>
      </c>
      <c r="C2823" t="s">
        <v>99</v>
      </c>
      <c r="D2823" t="s">
        <v>32</v>
      </c>
      <c r="E2823" t="s">
        <v>96</v>
      </c>
      <c r="F2823">
        <v>19.939257889871911</v>
      </c>
      <c r="G2823">
        <v>151</v>
      </c>
      <c r="H2823">
        <v>757300</v>
      </c>
    </row>
    <row r="2824" spans="1:8" hidden="1" x14ac:dyDescent="0.35">
      <c r="A2824" t="s">
        <v>104</v>
      </c>
      <c r="B2824" t="s">
        <v>25</v>
      </c>
      <c r="C2824" t="s">
        <v>99</v>
      </c>
      <c r="D2824" t="s">
        <v>32</v>
      </c>
      <c r="E2824" t="s">
        <v>97</v>
      </c>
      <c r="F2824">
        <v>18.169566797353639</v>
      </c>
      <c r="G2824">
        <v>199</v>
      </c>
      <c r="H2824">
        <v>1095238</v>
      </c>
    </row>
    <row r="2825" spans="1:8" hidden="1" x14ac:dyDescent="0.35">
      <c r="A2825" t="s">
        <v>104</v>
      </c>
      <c r="B2825" t="s">
        <v>25</v>
      </c>
      <c r="C2825" t="s">
        <v>99</v>
      </c>
      <c r="D2825" t="s">
        <v>32</v>
      </c>
      <c r="E2825" t="s">
        <v>98</v>
      </c>
      <c r="F2825">
        <v>15.82595390773009</v>
      </c>
      <c r="G2825">
        <v>241</v>
      </c>
      <c r="H2825">
        <v>1522815</v>
      </c>
    </row>
    <row r="2826" spans="1:8" hidden="1" x14ac:dyDescent="0.35">
      <c r="A2826" t="s">
        <v>104</v>
      </c>
      <c r="B2826" t="s">
        <v>25</v>
      </c>
      <c r="C2826" t="s">
        <v>99</v>
      </c>
      <c r="D2826" t="s">
        <v>33</v>
      </c>
      <c r="E2826" t="s">
        <v>95</v>
      </c>
      <c r="F2826">
        <v>25.215358836016119</v>
      </c>
      <c r="G2826">
        <v>141</v>
      </c>
      <c r="H2826">
        <v>559183</v>
      </c>
    </row>
    <row r="2827" spans="1:8" hidden="1" x14ac:dyDescent="0.35">
      <c r="A2827" t="s">
        <v>104</v>
      </c>
      <c r="B2827" t="s">
        <v>25</v>
      </c>
      <c r="C2827" t="s">
        <v>99</v>
      </c>
      <c r="D2827" t="s">
        <v>33</v>
      </c>
      <c r="E2827" t="s">
        <v>96</v>
      </c>
      <c r="F2827">
        <v>18.22263303842599</v>
      </c>
      <c r="G2827">
        <v>138</v>
      </c>
      <c r="H2827">
        <v>757300</v>
      </c>
    </row>
    <row r="2828" spans="1:8" hidden="1" x14ac:dyDescent="0.35">
      <c r="A2828" t="s">
        <v>104</v>
      </c>
      <c r="B2828" t="s">
        <v>25</v>
      </c>
      <c r="C2828" t="s">
        <v>99</v>
      </c>
      <c r="D2828" t="s">
        <v>33</v>
      </c>
      <c r="E2828" t="s">
        <v>97</v>
      </c>
      <c r="F2828">
        <v>16.7086971051041</v>
      </c>
      <c r="G2828">
        <v>183</v>
      </c>
      <c r="H2828">
        <v>1095238</v>
      </c>
    </row>
    <row r="2829" spans="1:8" x14ac:dyDescent="0.35">
      <c r="A2829" t="s">
        <v>104</v>
      </c>
      <c r="B2829" t="s">
        <v>25</v>
      </c>
      <c r="C2829" t="s">
        <v>99</v>
      </c>
      <c r="D2829" t="s">
        <v>33</v>
      </c>
      <c r="E2829" t="s">
        <v>98</v>
      </c>
      <c r="F2829">
        <v>14.18425744427261</v>
      </c>
      <c r="G2829">
        <v>216</v>
      </c>
      <c r="H2829">
        <v>1522815</v>
      </c>
    </row>
    <row r="2830" spans="1:8" hidden="1" x14ac:dyDescent="0.35">
      <c r="A2830" t="s">
        <v>104</v>
      </c>
      <c r="B2830" t="s">
        <v>25</v>
      </c>
      <c r="C2830" t="s">
        <v>99</v>
      </c>
      <c r="D2830" t="s">
        <v>34</v>
      </c>
      <c r="E2830" t="s">
        <v>95</v>
      </c>
      <c r="H2830">
        <v>559183</v>
      </c>
    </row>
    <row r="2831" spans="1:8" hidden="1" x14ac:dyDescent="0.35">
      <c r="A2831" t="s">
        <v>104</v>
      </c>
      <c r="B2831" t="s">
        <v>25</v>
      </c>
      <c r="C2831" t="s">
        <v>99</v>
      </c>
      <c r="D2831" t="s">
        <v>34</v>
      </c>
      <c r="E2831" t="s">
        <v>96</v>
      </c>
      <c r="F2831">
        <v>1.7166248514459259</v>
      </c>
      <c r="G2831">
        <v>13</v>
      </c>
      <c r="H2831">
        <v>757300</v>
      </c>
    </row>
    <row r="2832" spans="1:8" hidden="1" x14ac:dyDescent="0.35">
      <c r="A2832" t="s">
        <v>104</v>
      </c>
      <c r="B2832" t="s">
        <v>25</v>
      </c>
      <c r="C2832" t="s">
        <v>99</v>
      </c>
      <c r="D2832" t="s">
        <v>34</v>
      </c>
      <c r="E2832" t="s">
        <v>97</v>
      </c>
      <c r="F2832">
        <v>1.4608696922495381</v>
      </c>
      <c r="G2832">
        <v>16</v>
      </c>
      <c r="H2832">
        <v>1095238</v>
      </c>
    </row>
    <row r="2833" spans="1:8" hidden="1" x14ac:dyDescent="0.35">
      <c r="A2833" t="s">
        <v>104</v>
      </c>
      <c r="B2833" t="s">
        <v>25</v>
      </c>
      <c r="C2833" t="s">
        <v>99</v>
      </c>
      <c r="D2833" t="s">
        <v>34</v>
      </c>
      <c r="E2833" t="s">
        <v>98</v>
      </c>
      <c r="F2833">
        <v>1.641696463457478</v>
      </c>
      <c r="G2833">
        <v>25</v>
      </c>
      <c r="H2833">
        <v>1522815</v>
      </c>
    </row>
    <row r="2834" spans="1:8" hidden="1" x14ac:dyDescent="0.35">
      <c r="A2834" t="s">
        <v>104</v>
      </c>
      <c r="B2834" t="s">
        <v>100</v>
      </c>
      <c r="C2834" t="s">
        <v>32</v>
      </c>
      <c r="D2834" t="s">
        <v>32</v>
      </c>
      <c r="E2834" t="s">
        <v>95</v>
      </c>
      <c r="F2834">
        <v>5.5029297787083644</v>
      </c>
      <c r="G2834">
        <v>7689</v>
      </c>
      <c r="H2834">
        <v>139725570</v>
      </c>
    </row>
    <row r="2835" spans="1:8" hidden="1" x14ac:dyDescent="0.35">
      <c r="A2835" t="s">
        <v>104</v>
      </c>
      <c r="B2835" t="s">
        <v>100</v>
      </c>
      <c r="C2835" t="s">
        <v>32</v>
      </c>
      <c r="D2835" t="s">
        <v>32</v>
      </c>
      <c r="E2835" t="s">
        <v>96</v>
      </c>
      <c r="F2835">
        <v>5.540156836364301</v>
      </c>
      <c r="G2835">
        <v>8944</v>
      </c>
      <c r="H2835">
        <v>161439473</v>
      </c>
    </row>
    <row r="2836" spans="1:8" hidden="1" x14ac:dyDescent="0.35">
      <c r="A2836" t="s">
        <v>104</v>
      </c>
      <c r="B2836" t="s">
        <v>100</v>
      </c>
      <c r="C2836" t="s">
        <v>32</v>
      </c>
      <c r="D2836" t="s">
        <v>32</v>
      </c>
      <c r="E2836" t="s">
        <v>97</v>
      </c>
      <c r="F2836">
        <v>5.864529446791968</v>
      </c>
      <c r="G2836">
        <v>10661</v>
      </c>
      <c r="H2836">
        <v>181787816</v>
      </c>
    </row>
    <row r="2837" spans="1:8" hidden="1" x14ac:dyDescent="0.35">
      <c r="A2837" t="s">
        <v>104</v>
      </c>
      <c r="B2837" t="s">
        <v>100</v>
      </c>
      <c r="C2837" t="s">
        <v>32</v>
      </c>
      <c r="D2837" t="s">
        <v>32</v>
      </c>
      <c r="E2837" t="s">
        <v>98</v>
      </c>
      <c r="F2837">
        <v>6.4153909471833277</v>
      </c>
      <c r="G2837">
        <v>12610</v>
      </c>
      <c r="H2837">
        <v>196558559</v>
      </c>
    </row>
    <row r="2838" spans="1:8" hidden="1" x14ac:dyDescent="0.35">
      <c r="A2838" t="s">
        <v>104</v>
      </c>
      <c r="B2838" t="s">
        <v>100</v>
      </c>
      <c r="C2838" t="s">
        <v>32</v>
      </c>
      <c r="D2838" t="s">
        <v>33</v>
      </c>
      <c r="E2838" t="s">
        <v>95</v>
      </c>
      <c r="F2838">
        <v>5.121467745667454</v>
      </c>
      <c r="G2838">
        <v>7156</v>
      </c>
      <c r="H2838">
        <v>139725570</v>
      </c>
    </row>
    <row r="2839" spans="1:8" hidden="1" x14ac:dyDescent="0.35">
      <c r="A2839" t="s">
        <v>104</v>
      </c>
      <c r="B2839" t="s">
        <v>100</v>
      </c>
      <c r="C2839" t="s">
        <v>32</v>
      </c>
      <c r="D2839" t="s">
        <v>33</v>
      </c>
      <c r="E2839" t="s">
        <v>96</v>
      </c>
      <c r="F2839">
        <v>4.967186680546213</v>
      </c>
      <c r="G2839">
        <v>8019</v>
      </c>
      <c r="H2839">
        <v>161439473</v>
      </c>
    </row>
    <row r="2840" spans="1:8" hidden="1" x14ac:dyDescent="0.35">
      <c r="A2840" t="s">
        <v>104</v>
      </c>
      <c r="B2840" t="s">
        <v>100</v>
      </c>
      <c r="C2840" t="s">
        <v>32</v>
      </c>
      <c r="D2840" t="s">
        <v>33</v>
      </c>
      <c r="E2840" t="s">
        <v>97</v>
      </c>
      <c r="F2840">
        <v>5.0591949462663663</v>
      </c>
      <c r="G2840">
        <v>9197</v>
      </c>
      <c r="H2840">
        <v>181787816</v>
      </c>
    </row>
    <row r="2841" spans="1:8" hidden="1" x14ac:dyDescent="0.35">
      <c r="A2841" t="s">
        <v>104</v>
      </c>
      <c r="B2841" t="s">
        <v>100</v>
      </c>
      <c r="C2841" t="s">
        <v>32</v>
      </c>
      <c r="D2841" t="s">
        <v>33</v>
      </c>
      <c r="E2841" t="s">
        <v>98</v>
      </c>
      <c r="F2841">
        <v>5.2991841479668151</v>
      </c>
      <c r="G2841">
        <v>10416</v>
      </c>
      <c r="H2841">
        <v>196558559</v>
      </c>
    </row>
    <row r="2842" spans="1:8" hidden="1" x14ac:dyDescent="0.35">
      <c r="A2842" t="s">
        <v>104</v>
      </c>
      <c r="B2842" t="s">
        <v>100</v>
      </c>
      <c r="C2842" t="s">
        <v>32</v>
      </c>
      <c r="D2842" t="s">
        <v>34</v>
      </c>
      <c r="E2842" t="s">
        <v>95</v>
      </c>
      <c r="F2842">
        <v>0.38146203304091009</v>
      </c>
      <c r="G2842">
        <v>533</v>
      </c>
      <c r="H2842">
        <v>139725570</v>
      </c>
    </row>
    <row r="2843" spans="1:8" hidden="1" x14ac:dyDescent="0.35">
      <c r="A2843" t="s">
        <v>104</v>
      </c>
      <c r="B2843" t="s">
        <v>100</v>
      </c>
      <c r="C2843" t="s">
        <v>32</v>
      </c>
      <c r="D2843" t="s">
        <v>34</v>
      </c>
      <c r="E2843" t="s">
        <v>96</v>
      </c>
      <c r="F2843">
        <v>0.57297015581808797</v>
      </c>
      <c r="G2843">
        <v>925</v>
      </c>
      <c r="H2843">
        <v>161439473</v>
      </c>
    </row>
    <row r="2844" spans="1:8" hidden="1" x14ac:dyDescent="0.35">
      <c r="A2844" t="s">
        <v>104</v>
      </c>
      <c r="B2844" t="s">
        <v>100</v>
      </c>
      <c r="C2844" t="s">
        <v>32</v>
      </c>
      <c r="D2844" t="s">
        <v>34</v>
      </c>
      <c r="E2844" t="s">
        <v>97</v>
      </c>
      <c r="F2844">
        <v>0.80533450052560185</v>
      </c>
      <c r="G2844">
        <v>1464</v>
      </c>
      <c r="H2844">
        <v>181787816</v>
      </c>
    </row>
    <row r="2845" spans="1:8" hidden="1" x14ac:dyDescent="0.35">
      <c r="A2845" t="s">
        <v>104</v>
      </c>
      <c r="B2845" t="s">
        <v>100</v>
      </c>
      <c r="C2845" t="s">
        <v>32</v>
      </c>
      <c r="D2845" t="s">
        <v>34</v>
      </c>
      <c r="E2845" t="s">
        <v>98</v>
      </c>
      <c r="F2845">
        <v>1.1162067992165119</v>
      </c>
      <c r="G2845">
        <v>2194</v>
      </c>
      <c r="H2845">
        <v>196558559</v>
      </c>
    </row>
    <row r="2846" spans="1:8" hidden="1" x14ac:dyDescent="0.35">
      <c r="A2846" t="s">
        <v>104</v>
      </c>
      <c r="B2846" t="s">
        <v>100</v>
      </c>
      <c r="C2846" t="s">
        <v>36</v>
      </c>
      <c r="D2846" t="s">
        <v>32</v>
      </c>
      <c r="E2846" t="s">
        <v>95</v>
      </c>
      <c r="F2846">
        <v>0.75433580267376976</v>
      </c>
      <c r="G2846">
        <v>1054</v>
      </c>
      <c r="H2846">
        <v>139725570</v>
      </c>
    </row>
    <row r="2847" spans="1:8" hidden="1" x14ac:dyDescent="0.35">
      <c r="A2847" t="s">
        <v>104</v>
      </c>
      <c r="B2847" t="s">
        <v>100</v>
      </c>
      <c r="C2847" t="s">
        <v>36</v>
      </c>
      <c r="D2847" t="s">
        <v>32</v>
      </c>
      <c r="E2847" t="s">
        <v>96</v>
      </c>
      <c r="F2847">
        <v>0.74145435298837969</v>
      </c>
      <c r="G2847">
        <v>1197</v>
      </c>
      <c r="H2847">
        <v>161439473</v>
      </c>
    </row>
    <row r="2848" spans="1:8" hidden="1" x14ac:dyDescent="0.35">
      <c r="A2848" t="s">
        <v>104</v>
      </c>
      <c r="B2848" t="s">
        <v>100</v>
      </c>
      <c r="C2848" t="s">
        <v>36</v>
      </c>
      <c r="D2848" t="s">
        <v>32</v>
      </c>
      <c r="E2848" t="s">
        <v>97</v>
      </c>
      <c r="F2848">
        <v>0.86034368771997338</v>
      </c>
      <c r="G2848">
        <v>1564</v>
      </c>
      <c r="H2848">
        <v>181787816</v>
      </c>
    </row>
    <row r="2849" spans="1:8" hidden="1" x14ac:dyDescent="0.35">
      <c r="A2849" t="s">
        <v>104</v>
      </c>
      <c r="B2849" t="s">
        <v>100</v>
      </c>
      <c r="C2849" t="s">
        <v>36</v>
      </c>
      <c r="D2849" t="s">
        <v>32</v>
      </c>
      <c r="E2849" t="s">
        <v>98</v>
      </c>
      <c r="F2849">
        <v>0.95645796833502428</v>
      </c>
      <c r="G2849">
        <v>1880</v>
      </c>
      <c r="H2849">
        <v>196558559</v>
      </c>
    </row>
    <row r="2850" spans="1:8" hidden="1" x14ac:dyDescent="0.35">
      <c r="A2850" t="s">
        <v>104</v>
      </c>
      <c r="B2850" t="s">
        <v>100</v>
      </c>
      <c r="C2850" t="s">
        <v>36</v>
      </c>
      <c r="D2850" t="s">
        <v>33</v>
      </c>
      <c r="E2850" t="s">
        <v>95</v>
      </c>
      <c r="F2850">
        <v>0.73358083277098096</v>
      </c>
      <c r="G2850">
        <v>1025</v>
      </c>
      <c r="H2850">
        <v>139725570</v>
      </c>
    </row>
    <row r="2851" spans="1:8" hidden="1" x14ac:dyDescent="0.35">
      <c r="A2851" t="s">
        <v>104</v>
      </c>
      <c r="B2851" t="s">
        <v>100</v>
      </c>
      <c r="C2851" t="s">
        <v>36</v>
      </c>
      <c r="D2851" t="s">
        <v>33</v>
      </c>
      <c r="E2851" t="s">
        <v>96</v>
      </c>
      <c r="F2851">
        <v>0.71048299321442898</v>
      </c>
      <c r="G2851">
        <v>1147</v>
      </c>
      <c r="H2851">
        <v>161439473</v>
      </c>
    </row>
    <row r="2852" spans="1:8" hidden="1" x14ac:dyDescent="0.35">
      <c r="A2852" t="s">
        <v>104</v>
      </c>
      <c r="B2852" t="s">
        <v>100</v>
      </c>
      <c r="C2852" t="s">
        <v>36</v>
      </c>
      <c r="D2852" t="s">
        <v>33</v>
      </c>
      <c r="E2852" t="s">
        <v>97</v>
      </c>
      <c r="F2852">
        <v>0.81688642983641979</v>
      </c>
      <c r="G2852">
        <v>1485</v>
      </c>
      <c r="H2852">
        <v>181787816</v>
      </c>
    </row>
    <row r="2853" spans="1:8" hidden="1" x14ac:dyDescent="0.35">
      <c r="A2853" t="s">
        <v>104</v>
      </c>
      <c r="B2853" t="s">
        <v>100</v>
      </c>
      <c r="C2853" t="s">
        <v>36</v>
      </c>
      <c r="D2853" t="s">
        <v>33</v>
      </c>
      <c r="E2853" t="s">
        <v>98</v>
      </c>
      <c r="F2853">
        <v>0.90049500210265587</v>
      </c>
      <c r="G2853">
        <v>1770</v>
      </c>
      <c r="H2853">
        <v>196558559</v>
      </c>
    </row>
    <row r="2854" spans="1:8" hidden="1" x14ac:dyDescent="0.35">
      <c r="A2854" t="s">
        <v>104</v>
      </c>
      <c r="B2854" t="s">
        <v>100</v>
      </c>
      <c r="C2854" t="s">
        <v>36</v>
      </c>
      <c r="D2854" t="s">
        <v>34</v>
      </c>
      <c r="E2854" t="s">
        <v>95</v>
      </c>
      <c r="F2854">
        <v>2.0754969902788731E-2</v>
      </c>
      <c r="G2854">
        <v>29</v>
      </c>
      <c r="H2854">
        <v>139725570</v>
      </c>
    </row>
    <row r="2855" spans="1:8" hidden="1" x14ac:dyDescent="0.35">
      <c r="A2855" t="s">
        <v>104</v>
      </c>
      <c r="B2855" t="s">
        <v>100</v>
      </c>
      <c r="C2855" t="s">
        <v>36</v>
      </c>
      <c r="D2855" t="s">
        <v>34</v>
      </c>
      <c r="E2855" t="s">
        <v>96</v>
      </c>
      <c r="F2855">
        <v>3.0971359773950699E-2</v>
      </c>
      <c r="G2855">
        <v>50</v>
      </c>
      <c r="H2855">
        <v>161439473</v>
      </c>
    </row>
    <row r="2856" spans="1:8" hidden="1" x14ac:dyDescent="0.35">
      <c r="A2856" t="s">
        <v>104</v>
      </c>
      <c r="B2856" t="s">
        <v>100</v>
      </c>
      <c r="C2856" t="s">
        <v>36</v>
      </c>
      <c r="D2856" t="s">
        <v>34</v>
      </c>
      <c r="E2856" t="s">
        <v>97</v>
      </c>
      <c r="F2856">
        <v>4.3457257883553653E-2</v>
      </c>
      <c r="G2856">
        <v>79</v>
      </c>
      <c r="H2856">
        <v>181787816</v>
      </c>
    </row>
    <row r="2857" spans="1:8" hidden="1" x14ac:dyDescent="0.35">
      <c r="A2857" t="s">
        <v>104</v>
      </c>
      <c r="B2857" t="s">
        <v>100</v>
      </c>
      <c r="C2857" t="s">
        <v>36</v>
      </c>
      <c r="D2857" t="s">
        <v>34</v>
      </c>
      <c r="E2857" t="s">
        <v>98</v>
      </c>
      <c r="F2857">
        <v>5.5962966232368447E-2</v>
      </c>
      <c r="G2857">
        <v>110</v>
      </c>
      <c r="H2857">
        <v>196558559</v>
      </c>
    </row>
    <row r="2858" spans="1:8" hidden="1" x14ac:dyDescent="0.35">
      <c r="A2858" t="s">
        <v>104</v>
      </c>
      <c r="B2858" t="s">
        <v>100</v>
      </c>
      <c r="C2858" t="s">
        <v>35</v>
      </c>
      <c r="D2858" t="s">
        <v>32</v>
      </c>
      <c r="E2858" t="s">
        <v>95</v>
      </c>
      <c r="F2858">
        <v>2.9758332708895021</v>
      </c>
      <c r="G2858">
        <v>4158</v>
      </c>
      <c r="H2858">
        <v>139725570</v>
      </c>
    </row>
    <row r="2859" spans="1:8" hidden="1" x14ac:dyDescent="0.35">
      <c r="A2859" t="s">
        <v>104</v>
      </c>
      <c r="B2859" t="s">
        <v>100</v>
      </c>
      <c r="C2859" t="s">
        <v>35</v>
      </c>
      <c r="D2859" t="s">
        <v>32</v>
      </c>
      <c r="E2859" t="s">
        <v>96</v>
      </c>
      <c r="F2859">
        <v>3.0283795586968991</v>
      </c>
      <c r="G2859">
        <v>4889</v>
      </c>
      <c r="H2859">
        <v>161439473</v>
      </c>
    </row>
    <row r="2860" spans="1:8" hidden="1" x14ac:dyDescent="0.35">
      <c r="A2860" t="s">
        <v>104</v>
      </c>
      <c r="B2860" t="s">
        <v>100</v>
      </c>
      <c r="C2860" t="s">
        <v>35</v>
      </c>
      <c r="D2860" t="s">
        <v>32</v>
      </c>
      <c r="E2860" t="s">
        <v>97</v>
      </c>
      <c r="F2860">
        <v>3.2394910338765501</v>
      </c>
      <c r="G2860">
        <v>5889</v>
      </c>
      <c r="H2860">
        <v>181787816</v>
      </c>
    </row>
    <row r="2861" spans="1:8" hidden="1" x14ac:dyDescent="0.35">
      <c r="A2861" t="s">
        <v>104</v>
      </c>
      <c r="B2861" t="s">
        <v>100</v>
      </c>
      <c r="C2861" t="s">
        <v>35</v>
      </c>
      <c r="D2861" t="s">
        <v>32</v>
      </c>
      <c r="E2861" t="s">
        <v>98</v>
      </c>
      <c r="F2861">
        <v>3.513456770915786</v>
      </c>
      <c r="G2861">
        <v>6906</v>
      </c>
      <c r="H2861">
        <v>196558559</v>
      </c>
    </row>
    <row r="2862" spans="1:8" hidden="1" x14ac:dyDescent="0.35">
      <c r="A2862" t="s">
        <v>104</v>
      </c>
      <c r="B2862" t="s">
        <v>100</v>
      </c>
      <c r="C2862" t="s">
        <v>35</v>
      </c>
      <c r="D2862" t="s">
        <v>33</v>
      </c>
      <c r="E2862" t="s">
        <v>95</v>
      </c>
      <c r="F2862">
        <v>2.7546854881322012</v>
      </c>
      <c r="G2862">
        <v>3849</v>
      </c>
      <c r="H2862">
        <v>139725570</v>
      </c>
    </row>
    <row r="2863" spans="1:8" hidden="1" x14ac:dyDescent="0.35">
      <c r="A2863" t="s">
        <v>104</v>
      </c>
      <c r="B2863" t="s">
        <v>100</v>
      </c>
      <c r="C2863" t="s">
        <v>35</v>
      </c>
      <c r="D2863" t="s">
        <v>33</v>
      </c>
      <c r="E2863" t="s">
        <v>96</v>
      </c>
      <c r="F2863">
        <v>2.728576796085056</v>
      </c>
      <c r="G2863">
        <v>4405</v>
      </c>
      <c r="H2863">
        <v>161439473</v>
      </c>
    </row>
    <row r="2864" spans="1:8" hidden="1" x14ac:dyDescent="0.35">
      <c r="A2864" t="s">
        <v>104</v>
      </c>
      <c r="B2864" t="s">
        <v>100</v>
      </c>
      <c r="C2864" t="s">
        <v>35</v>
      </c>
      <c r="D2864" t="s">
        <v>33</v>
      </c>
      <c r="E2864" t="s">
        <v>97</v>
      </c>
      <c r="F2864">
        <v>2.7719129427243909</v>
      </c>
      <c r="G2864">
        <v>5039</v>
      </c>
      <c r="H2864">
        <v>181787816</v>
      </c>
    </row>
    <row r="2865" spans="1:8" hidden="1" x14ac:dyDescent="0.35">
      <c r="A2865" t="s">
        <v>104</v>
      </c>
      <c r="B2865" t="s">
        <v>100</v>
      </c>
      <c r="C2865" t="s">
        <v>35</v>
      </c>
      <c r="D2865" t="s">
        <v>33</v>
      </c>
      <c r="E2865" t="s">
        <v>98</v>
      </c>
      <c r="F2865">
        <v>2.8642863626203119</v>
      </c>
      <c r="G2865">
        <v>5630</v>
      </c>
      <c r="H2865">
        <v>196558559</v>
      </c>
    </row>
    <row r="2866" spans="1:8" hidden="1" x14ac:dyDescent="0.35">
      <c r="A2866" t="s">
        <v>104</v>
      </c>
      <c r="B2866" t="s">
        <v>100</v>
      </c>
      <c r="C2866" t="s">
        <v>35</v>
      </c>
      <c r="D2866" t="s">
        <v>34</v>
      </c>
      <c r="E2866" t="s">
        <v>95</v>
      </c>
      <c r="F2866">
        <v>0.2211477827573006</v>
      </c>
      <c r="G2866">
        <v>309</v>
      </c>
      <c r="H2866">
        <v>139725570</v>
      </c>
    </row>
    <row r="2867" spans="1:8" hidden="1" x14ac:dyDescent="0.35">
      <c r="A2867" t="s">
        <v>104</v>
      </c>
      <c r="B2867" t="s">
        <v>100</v>
      </c>
      <c r="C2867" t="s">
        <v>35</v>
      </c>
      <c r="D2867" t="s">
        <v>34</v>
      </c>
      <c r="E2867" t="s">
        <v>96</v>
      </c>
      <c r="F2867">
        <v>0.2998027626118428</v>
      </c>
      <c r="G2867">
        <v>484</v>
      </c>
      <c r="H2867">
        <v>161439473</v>
      </c>
    </row>
    <row r="2868" spans="1:8" hidden="1" x14ac:dyDescent="0.35">
      <c r="A2868" t="s">
        <v>104</v>
      </c>
      <c r="B2868" t="s">
        <v>100</v>
      </c>
      <c r="C2868" t="s">
        <v>35</v>
      </c>
      <c r="D2868" t="s">
        <v>34</v>
      </c>
      <c r="E2868" t="s">
        <v>97</v>
      </c>
      <c r="F2868">
        <v>0.46757809115215948</v>
      </c>
      <c r="G2868">
        <v>850</v>
      </c>
      <c r="H2868">
        <v>181787816</v>
      </c>
    </row>
    <row r="2869" spans="1:8" hidden="1" x14ac:dyDescent="0.35">
      <c r="A2869" t="s">
        <v>104</v>
      </c>
      <c r="B2869" t="s">
        <v>100</v>
      </c>
      <c r="C2869" t="s">
        <v>35</v>
      </c>
      <c r="D2869" t="s">
        <v>34</v>
      </c>
      <c r="E2869" t="s">
        <v>98</v>
      </c>
      <c r="F2869">
        <v>0.6491704082954739</v>
      </c>
      <c r="G2869">
        <v>1276</v>
      </c>
      <c r="H2869">
        <v>196558559</v>
      </c>
    </row>
    <row r="2870" spans="1:8" hidden="1" x14ac:dyDescent="0.35">
      <c r="A2870" t="s">
        <v>104</v>
      </c>
      <c r="B2870" t="s">
        <v>100</v>
      </c>
      <c r="C2870" t="s">
        <v>99</v>
      </c>
      <c r="D2870" t="s">
        <v>32</v>
      </c>
      <c r="E2870" t="s">
        <v>95</v>
      </c>
      <c r="F2870">
        <v>1.7727607051450931</v>
      </c>
      <c r="G2870">
        <v>2477</v>
      </c>
      <c r="H2870">
        <v>139725570</v>
      </c>
    </row>
    <row r="2871" spans="1:8" hidden="1" x14ac:dyDescent="0.35">
      <c r="A2871" t="s">
        <v>104</v>
      </c>
      <c r="B2871" t="s">
        <v>100</v>
      </c>
      <c r="C2871" t="s">
        <v>99</v>
      </c>
      <c r="D2871" t="s">
        <v>32</v>
      </c>
      <c r="E2871" t="s">
        <v>96</v>
      </c>
      <c r="F2871">
        <v>1.770322924679022</v>
      </c>
      <c r="G2871">
        <v>2858</v>
      </c>
      <c r="H2871">
        <v>161439473</v>
      </c>
    </row>
    <row r="2872" spans="1:8" hidden="1" x14ac:dyDescent="0.35">
      <c r="A2872" t="s">
        <v>104</v>
      </c>
      <c r="B2872" t="s">
        <v>100</v>
      </c>
      <c r="C2872" t="s">
        <v>99</v>
      </c>
      <c r="D2872" t="s">
        <v>32</v>
      </c>
      <c r="E2872" t="s">
        <v>97</v>
      </c>
      <c r="F2872">
        <v>1.7646947251954439</v>
      </c>
      <c r="G2872">
        <v>3208</v>
      </c>
      <c r="H2872">
        <v>181787816</v>
      </c>
    </row>
    <row r="2873" spans="1:8" hidden="1" x14ac:dyDescent="0.35">
      <c r="A2873" t="s">
        <v>104</v>
      </c>
      <c r="B2873" t="s">
        <v>100</v>
      </c>
      <c r="C2873" t="s">
        <v>99</v>
      </c>
      <c r="D2873" t="s">
        <v>32</v>
      </c>
      <c r="E2873" t="s">
        <v>98</v>
      </c>
      <c r="F2873">
        <v>1.9454762079325181</v>
      </c>
      <c r="G2873">
        <v>3824</v>
      </c>
      <c r="H2873">
        <v>196558559</v>
      </c>
    </row>
    <row r="2874" spans="1:8" hidden="1" x14ac:dyDescent="0.35">
      <c r="A2874" t="s">
        <v>104</v>
      </c>
      <c r="B2874" t="s">
        <v>100</v>
      </c>
      <c r="C2874" t="s">
        <v>99</v>
      </c>
      <c r="D2874" t="s">
        <v>33</v>
      </c>
      <c r="E2874" t="s">
        <v>95</v>
      </c>
      <c r="F2874">
        <v>1.6332014247642721</v>
      </c>
      <c r="G2874">
        <v>2282</v>
      </c>
      <c r="H2874">
        <v>139725570</v>
      </c>
    </row>
    <row r="2875" spans="1:8" hidden="1" x14ac:dyDescent="0.35">
      <c r="A2875" t="s">
        <v>104</v>
      </c>
      <c r="B2875" t="s">
        <v>100</v>
      </c>
      <c r="C2875" t="s">
        <v>99</v>
      </c>
      <c r="D2875" t="s">
        <v>33</v>
      </c>
      <c r="E2875" t="s">
        <v>96</v>
      </c>
      <c r="F2875">
        <v>1.528126891246727</v>
      </c>
      <c r="G2875">
        <v>2467</v>
      </c>
      <c r="H2875">
        <v>161439473</v>
      </c>
    </row>
    <row r="2876" spans="1:8" hidden="1" x14ac:dyDescent="0.35">
      <c r="A2876" t="s">
        <v>104</v>
      </c>
      <c r="B2876" t="s">
        <v>100</v>
      </c>
      <c r="C2876" t="s">
        <v>99</v>
      </c>
      <c r="D2876" t="s">
        <v>33</v>
      </c>
      <c r="E2876" t="s">
        <v>97</v>
      </c>
      <c r="F2876">
        <v>1.4703955737055561</v>
      </c>
      <c r="G2876">
        <v>2673</v>
      </c>
      <c r="H2876">
        <v>181787816</v>
      </c>
    </row>
    <row r="2877" spans="1:8" x14ac:dyDescent="0.35">
      <c r="A2877" t="s">
        <v>104</v>
      </c>
      <c r="B2877" t="s">
        <v>100</v>
      </c>
      <c r="C2877" t="s">
        <v>99</v>
      </c>
      <c r="D2877" t="s">
        <v>33</v>
      </c>
      <c r="E2877" t="s">
        <v>98</v>
      </c>
      <c r="F2877">
        <v>1.534402783243848</v>
      </c>
      <c r="G2877">
        <v>3016</v>
      </c>
      <c r="H2877">
        <v>196558559</v>
      </c>
    </row>
    <row r="2878" spans="1:8" hidden="1" x14ac:dyDescent="0.35">
      <c r="A2878" t="s">
        <v>104</v>
      </c>
      <c r="B2878" t="s">
        <v>100</v>
      </c>
      <c r="C2878" t="s">
        <v>99</v>
      </c>
      <c r="D2878" t="s">
        <v>34</v>
      </c>
      <c r="E2878" t="s">
        <v>95</v>
      </c>
      <c r="F2878">
        <v>0.1395592803808208</v>
      </c>
      <c r="G2878">
        <v>195</v>
      </c>
      <c r="H2878">
        <v>139725570</v>
      </c>
    </row>
    <row r="2879" spans="1:8" hidden="1" x14ac:dyDescent="0.35">
      <c r="A2879" t="s">
        <v>104</v>
      </c>
      <c r="B2879" t="s">
        <v>100</v>
      </c>
      <c r="C2879" t="s">
        <v>99</v>
      </c>
      <c r="D2879" t="s">
        <v>34</v>
      </c>
      <c r="E2879" t="s">
        <v>96</v>
      </c>
      <c r="F2879">
        <v>0.24219603343229451</v>
      </c>
      <c r="G2879">
        <v>391</v>
      </c>
      <c r="H2879">
        <v>161439473</v>
      </c>
    </row>
    <row r="2880" spans="1:8" hidden="1" x14ac:dyDescent="0.35">
      <c r="A2880" t="s">
        <v>104</v>
      </c>
      <c r="B2880" t="s">
        <v>100</v>
      </c>
      <c r="C2880" t="s">
        <v>99</v>
      </c>
      <c r="D2880" t="s">
        <v>34</v>
      </c>
      <c r="E2880" t="s">
        <v>97</v>
      </c>
      <c r="F2880">
        <v>0.29429915148988861</v>
      </c>
      <c r="G2880">
        <v>535</v>
      </c>
      <c r="H2880">
        <v>181787816</v>
      </c>
    </row>
    <row r="2881" spans="1:8" hidden="1" x14ac:dyDescent="0.35">
      <c r="A2881" t="s">
        <v>104</v>
      </c>
      <c r="B2881" t="s">
        <v>100</v>
      </c>
      <c r="C2881" t="s">
        <v>99</v>
      </c>
      <c r="D2881" t="s">
        <v>34</v>
      </c>
      <c r="E2881" t="s">
        <v>98</v>
      </c>
      <c r="F2881">
        <v>0.41107342468866997</v>
      </c>
      <c r="G2881">
        <v>808</v>
      </c>
      <c r="H2881">
        <v>196558559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CAE7-C796-4A9D-B00E-F1312F3E3EF4}">
  <sheetPr>
    <tabColor rgb="FF92D050"/>
  </sheetPr>
  <dimension ref="A1:U129"/>
  <sheetViews>
    <sheetView topLeftCell="A55" zoomScale="76" zoomScaleNormal="145" workbookViewId="0">
      <selection sqref="A1:XFD1048576"/>
    </sheetView>
  </sheetViews>
  <sheetFormatPr defaultRowHeight="14.5" x14ac:dyDescent="0.35"/>
  <cols>
    <col min="1" max="1" width="23.54296875" customWidth="1"/>
    <col min="2" max="2" width="10.453125" bestFit="1" customWidth="1"/>
    <col min="3" max="3" width="10.36328125" bestFit="1" customWidth="1"/>
    <col min="4" max="9" width="9.54296875" bestFit="1" customWidth="1"/>
    <col min="10" max="10" width="32.08984375" customWidth="1"/>
    <col min="12" max="12" width="25.54296875" customWidth="1"/>
    <col min="13" max="13" width="10.453125" bestFit="1" customWidth="1"/>
    <col min="14" max="20" width="9.453125" bestFit="1" customWidth="1"/>
    <col min="21" max="21" width="34.81640625" customWidth="1"/>
    <col min="24" max="24" width="10.81640625" bestFit="1" customWidth="1"/>
  </cols>
  <sheetData>
    <row r="1" spans="1:21" ht="18.5" x14ac:dyDescent="0.45">
      <c r="A1" s="27" t="s">
        <v>40</v>
      </c>
      <c r="K1" s="28"/>
      <c r="L1" s="27" t="s">
        <v>86</v>
      </c>
    </row>
    <row r="2" spans="1:21" x14ac:dyDescent="0.35">
      <c r="C2" s="143"/>
      <c r="D2" s="143"/>
      <c r="E2" s="143"/>
      <c r="F2" s="143"/>
      <c r="G2" s="143"/>
      <c r="H2" s="143"/>
      <c r="I2" s="143"/>
      <c r="K2" s="28"/>
      <c r="N2" s="143"/>
      <c r="O2" s="143"/>
      <c r="P2" s="143"/>
      <c r="Q2" s="143"/>
      <c r="R2" s="143"/>
      <c r="S2" s="143"/>
      <c r="T2" s="143"/>
    </row>
    <row r="3" spans="1:21" ht="30" customHeight="1" x14ac:dyDescent="0.35">
      <c r="B3" s="29" t="s">
        <v>38</v>
      </c>
      <c r="C3" s="15" t="s">
        <v>44</v>
      </c>
      <c r="D3" s="15" t="s">
        <v>45</v>
      </c>
      <c r="E3" s="15" t="s">
        <v>46</v>
      </c>
      <c r="F3" s="15" t="s">
        <v>47</v>
      </c>
      <c r="G3" s="15" t="s">
        <v>48</v>
      </c>
      <c r="H3" s="15" t="s">
        <v>49</v>
      </c>
      <c r="I3" s="15" t="s">
        <v>50</v>
      </c>
      <c r="K3" s="28"/>
      <c r="M3" s="29" t="s">
        <v>38</v>
      </c>
      <c r="N3" s="29" t="s">
        <v>44</v>
      </c>
      <c r="O3" s="29" t="s">
        <v>45</v>
      </c>
      <c r="P3" s="29" t="s">
        <v>46</v>
      </c>
      <c r="Q3" s="29" t="s">
        <v>47</v>
      </c>
      <c r="R3" s="29" t="s">
        <v>48</v>
      </c>
      <c r="S3" s="29" t="s">
        <v>49</v>
      </c>
      <c r="T3" s="29" t="s">
        <v>50</v>
      </c>
    </row>
    <row r="4" spans="1:21" ht="30" customHeight="1" x14ac:dyDescent="0.35">
      <c r="A4" s="145" t="s">
        <v>14</v>
      </c>
      <c r="B4" s="30" t="s">
        <v>15</v>
      </c>
      <c r="C4" s="49">
        <v>4.6102269586669499E-2</v>
      </c>
      <c r="D4" s="49">
        <v>4.03072746590519E-2</v>
      </c>
      <c r="E4" s="49">
        <v>2.3845388409185909E-2</v>
      </c>
      <c r="F4" s="50">
        <v>5.2073509656696056E-2</v>
      </c>
      <c r="G4" s="49">
        <v>3.9279362909217283E-2</v>
      </c>
      <c r="H4" s="49">
        <v>4.0422394587474798E-2</v>
      </c>
      <c r="I4" s="49">
        <v>3.9836611918180422E-2</v>
      </c>
      <c r="K4" s="28"/>
      <c r="L4" s="145" t="s">
        <v>14</v>
      </c>
      <c r="M4" s="30" t="s">
        <v>15</v>
      </c>
      <c r="N4" s="21">
        <v>6.7337682064149973E-2</v>
      </c>
      <c r="O4" s="21">
        <v>5.1201669818114207E-2</v>
      </c>
      <c r="P4" s="21">
        <v>6.0512081218105161E-2</v>
      </c>
      <c r="Q4" s="21">
        <v>4.6157015898149467E-2</v>
      </c>
      <c r="R4" s="31">
        <v>5.7349926979184576E-2</v>
      </c>
      <c r="S4" s="21">
        <v>5.881420563520038E-2</v>
      </c>
      <c r="T4" s="21">
        <v>5.7990287069621879E-2</v>
      </c>
    </row>
    <row r="5" spans="1:21" ht="30" customHeight="1" x14ac:dyDescent="0.35">
      <c r="A5" s="145"/>
      <c r="B5" s="30" t="s">
        <v>16</v>
      </c>
      <c r="C5" s="21">
        <v>0.34191156896869201</v>
      </c>
      <c r="D5" s="21">
        <v>0.48759081378906799</v>
      </c>
      <c r="E5" s="21">
        <v>0.59043773655382903</v>
      </c>
      <c r="F5" s="32">
        <v>0.47037090139266302</v>
      </c>
      <c r="G5" s="21">
        <v>0.30643022004375697</v>
      </c>
      <c r="H5" s="21">
        <v>0.22212129415312401</v>
      </c>
      <c r="I5" s="21">
        <v>0.15748299558116799</v>
      </c>
      <c r="K5" s="28"/>
      <c r="L5" s="145"/>
      <c r="M5" s="30" t="s">
        <v>16</v>
      </c>
      <c r="N5" s="21">
        <v>0.49654234848577999</v>
      </c>
      <c r="O5" s="21">
        <v>0.46715065470864803</v>
      </c>
      <c r="P5" s="21">
        <v>0.50891410554512095</v>
      </c>
      <c r="Q5" s="32">
        <v>0.43336783766783699</v>
      </c>
      <c r="R5" s="21">
        <v>0.202182009671386</v>
      </c>
      <c r="S5" s="21">
        <v>9.73680417720552E-2</v>
      </c>
      <c r="T5" s="21">
        <v>4.1366534259255898E-2</v>
      </c>
    </row>
    <row r="6" spans="1:21" ht="30" customHeight="1" x14ac:dyDescent="0.35">
      <c r="A6" s="145"/>
      <c r="B6" s="30" t="s">
        <v>17</v>
      </c>
      <c r="C6" s="21">
        <v>0.77002701406245999</v>
      </c>
      <c r="D6" s="21">
        <v>0.89079048620489998</v>
      </c>
      <c r="E6" s="21">
        <v>0.716088825949455</v>
      </c>
      <c r="F6" s="32">
        <v>0.65158962440466905</v>
      </c>
      <c r="G6" s="21">
        <v>0.63590859952114198</v>
      </c>
      <c r="H6" s="21">
        <v>0.48214073255122503</v>
      </c>
      <c r="I6" s="21">
        <v>0.35967061757204</v>
      </c>
      <c r="K6" s="28"/>
      <c r="L6" s="145"/>
      <c r="M6" s="30" t="s">
        <v>17</v>
      </c>
      <c r="N6" s="21">
        <v>1.2251832404382501</v>
      </c>
      <c r="O6" s="21">
        <v>1.03522838609311</v>
      </c>
      <c r="P6" s="21">
        <v>1.10462179897478</v>
      </c>
      <c r="Q6" s="32">
        <v>0.74865891273236496</v>
      </c>
      <c r="R6" s="21">
        <v>0.52980144228523995</v>
      </c>
      <c r="S6" s="21">
        <v>0.29231708769822001</v>
      </c>
      <c r="T6" s="21">
        <v>0.148826644629063</v>
      </c>
    </row>
    <row r="7" spans="1:21" ht="30" customHeight="1" x14ac:dyDescent="0.35">
      <c r="A7" s="145"/>
      <c r="B7" s="30" t="s">
        <v>18</v>
      </c>
      <c r="C7" s="21">
        <v>1.2302030609110799</v>
      </c>
      <c r="D7" s="21">
        <v>1.23501866520496</v>
      </c>
      <c r="E7" s="21">
        <v>0.94021904492026998</v>
      </c>
      <c r="F7" s="32">
        <v>0.97591385460539604</v>
      </c>
      <c r="G7" s="21">
        <v>0.99877429111146698</v>
      </c>
      <c r="H7" s="21">
        <v>0.85488953446981397</v>
      </c>
      <c r="I7" s="21">
        <v>0.658841565394644</v>
      </c>
      <c r="K7" s="28"/>
      <c r="L7" s="145"/>
      <c r="M7" s="30" t="s">
        <v>18</v>
      </c>
      <c r="N7" s="21">
        <v>2.1752674256947802</v>
      </c>
      <c r="O7" s="21">
        <v>2.08547949763972</v>
      </c>
      <c r="P7" s="21">
        <v>1.89927146739556</v>
      </c>
      <c r="Q7" s="32">
        <v>1.2411685475225001</v>
      </c>
      <c r="R7" s="21">
        <v>0.82930643485267597</v>
      </c>
      <c r="S7" s="21">
        <v>0.61742367995592196</v>
      </c>
      <c r="T7" s="21">
        <v>0.34719722817943499</v>
      </c>
    </row>
    <row r="8" spans="1:21" ht="30" customHeight="1" x14ac:dyDescent="0.35">
      <c r="A8" s="145"/>
      <c r="B8" s="30" t="s">
        <v>19</v>
      </c>
      <c r="C8" s="21">
        <v>1.7934030437636399</v>
      </c>
      <c r="D8" s="21">
        <v>1.88319105995189</v>
      </c>
      <c r="E8" s="21">
        <v>1.6452044533645001</v>
      </c>
      <c r="F8" s="32">
        <v>1.32468708705952</v>
      </c>
      <c r="G8" s="21">
        <v>1.3783788547717299</v>
      </c>
      <c r="H8" s="21">
        <v>1.38736566090338</v>
      </c>
      <c r="I8" s="21">
        <v>1.1994835444962899</v>
      </c>
      <c r="K8" s="28"/>
      <c r="L8" s="145"/>
      <c r="M8" s="30" t="s">
        <v>19</v>
      </c>
      <c r="N8" s="21">
        <v>3.7951542766846198</v>
      </c>
      <c r="O8" s="21">
        <v>3.1418139567026602</v>
      </c>
      <c r="P8" s="21">
        <v>3.2338764019469299</v>
      </c>
      <c r="Q8" s="32">
        <v>2.1443685930049701</v>
      </c>
      <c r="R8" s="21">
        <v>1.35878737934065</v>
      </c>
      <c r="S8" s="21">
        <v>0.89545081915620295</v>
      </c>
      <c r="T8" s="21">
        <v>0.66976009793184799</v>
      </c>
    </row>
    <row r="9" spans="1:21" ht="30" customHeight="1" x14ac:dyDescent="0.35">
      <c r="A9" s="145"/>
      <c r="B9" s="30" t="s">
        <v>20</v>
      </c>
      <c r="C9" s="21">
        <v>3.7497925461994099</v>
      </c>
      <c r="D9" s="21">
        <v>2.8089581370989598</v>
      </c>
      <c r="E9" s="21">
        <v>2.4719713214247099</v>
      </c>
      <c r="F9" s="32">
        <v>2.1191659253214601</v>
      </c>
      <c r="G9" s="21">
        <v>1.84698476928046</v>
      </c>
      <c r="H9" s="21">
        <v>1.89102258960269</v>
      </c>
      <c r="I9" s="21">
        <v>1.9025943287328999</v>
      </c>
      <c r="K9" s="28"/>
      <c r="L9" s="145"/>
      <c r="M9" s="30" t="s">
        <v>20</v>
      </c>
      <c r="N9" s="21">
        <v>5.6161858089020402</v>
      </c>
      <c r="O9" s="21">
        <v>4.9141287206877102</v>
      </c>
      <c r="P9" s="21">
        <v>4.9898751797594203</v>
      </c>
      <c r="Q9" s="32">
        <v>3.2665809999565401</v>
      </c>
      <c r="R9" s="21">
        <v>2.05788829925954</v>
      </c>
      <c r="S9" s="21">
        <v>1.3578826157573101</v>
      </c>
      <c r="T9" s="21">
        <v>0.89480272629908597</v>
      </c>
    </row>
    <row r="10" spans="1:21" ht="30" customHeight="1" x14ac:dyDescent="0.35">
      <c r="A10" s="145"/>
      <c r="B10" s="30" t="s">
        <v>21</v>
      </c>
      <c r="C10" s="21">
        <v>5.89584995435749</v>
      </c>
      <c r="D10" s="21">
        <v>4.8937009148417001</v>
      </c>
      <c r="E10" s="21">
        <v>3.5892330187902299</v>
      </c>
      <c r="F10" s="32">
        <v>3.1164530428437698</v>
      </c>
      <c r="G10" s="21">
        <v>2.85293765497372</v>
      </c>
      <c r="H10" s="21">
        <v>2.44775244817937</v>
      </c>
      <c r="I10" s="21">
        <v>2.50288961589305</v>
      </c>
      <c r="K10" s="28"/>
      <c r="L10" s="145"/>
      <c r="M10" s="30" t="s">
        <v>21</v>
      </c>
      <c r="N10" s="21">
        <v>8.2982788759271102</v>
      </c>
      <c r="O10" s="21">
        <v>7.3108266010186496</v>
      </c>
      <c r="P10" s="21">
        <v>7.1580788117856704</v>
      </c>
      <c r="Q10" s="32">
        <v>4.5849719996909801</v>
      </c>
      <c r="R10" s="21">
        <v>3.1762204949619601</v>
      </c>
      <c r="S10" s="21">
        <v>1.98726201192554</v>
      </c>
      <c r="T10" s="21">
        <v>1.30730078387267</v>
      </c>
    </row>
    <row r="11" spans="1:21" ht="30" customHeight="1" x14ac:dyDescent="0.35">
      <c r="A11" s="145"/>
      <c r="B11" s="30" t="s">
        <v>22</v>
      </c>
      <c r="C11" s="21">
        <v>9.1387220709463204</v>
      </c>
      <c r="D11" s="21">
        <v>6.6015230101909301</v>
      </c>
      <c r="E11" s="21">
        <v>6.1033431627298196</v>
      </c>
      <c r="F11" s="32">
        <v>4.0551870856105703</v>
      </c>
      <c r="G11" s="21">
        <v>3.8188539750105899</v>
      </c>
      <c r="H11" s="21">
        <v>3.4300589463796398</v>
      </c>
      <c r="I11" s="21">
        <v>2.9595058694032601</v>
      </c>
      <c r="K11" s="28"/>
      <c r="L11" s="145"/>
      <c r="M11" s="30" t="s">
        <v>22</v>
      </c>
      <c r="N11" s="21">
        <v>9.3331817274891709</v>
      </c>
      <c r="O11" s="21">
        <v>9.5525727954865403</v>
      </c>
      <c r="P11" s="21">
        <v>9.0099065957515307</v>
      </c>
      <c r="Q11" s="32">
        <v>5.7653025309957</v>
      </c>
      <c r="R11" s="21">
        <v>3.8107670143691901</v>
      </c>
      <c r="S11" s="21">
        <v>2.5624877677852198</v>
      </c>
      <c r="T11" s="21">
        <v>1.56898054667826</v>
      </c>
    </row>
    <row r="12" spans="1:21" ht="30" customHeight="1" x14ac:dyDescent="0.35">
      <c r="A12" s="145"/>
      <c r="B12" s="30" t="s">
        <v>23</v>
      </c>
      <c r="C12" s="21">
        <v>13.671425770264401</v>
      </c>
      <c r="D12" s="21">
        <v>11.082145855717799</v>
      </c>
      <c r="E12" s="21">
        <v>8.1058686489018008</v>
      </c>
      <c r="F12" s="32">
        <v>7.9790947716981497</v>
      </c>
      <c r="G12" s="21">
        <v>5.2759791614942904</v>
      </c>
      <c r="H12" s="21">
        <v>4.8649136365447001</v>
      </c>
      <c r="I12" s="21">
        <v>4.3920821207125504</v>
      </c>
      <c r="K12" s="28"/>
      <c r="L12" s="145"/>
      <c r="M12" s="30" t="s">
        <v>23</v>
      </c>
      <c r="N12" s="21">
        <v>11.3800312418086</v>
      </c>
      <c r="O12" s="21">
        <v>11.5888125486817</v>
      </c>
      <c r="P12" s="21">
        <v>10.707117147278399</v>
      </c>
      <c r="Q12" s="32">
        <v>7.3437922073994901</v>
      </c>
      <c r="R12" s="21">
        <v>4.9867933555637904</v>
      </c>
      <c r="S12" s="21">
        <v>3.2048545725661102</v>
      </c>
      <c r="T12" s="21">
        <v>2.1238675873723198</v>
      </c>
    </row>
    <row r="13" spans="1:21" ht="30" customHeight="1" x14ac:dyDescent="0.35">
      <c r="A13" s="145"/>
      <c r="B13" s="30" t="s">
        <v>24</v>
      </c>
      <c r="C13" s="21">
        <v>18.725557422123899</v>
      </c>
      <c r="D13" s="21">
        <v>15.1555952480839</v>
      </c>
      <c r="E13" s="21">
        <v>11.800637977798001</v>
      </c>
      <c r="F13" s="32">
        <v>9.9481564321667708</v>
      </c>
      <c r="G13" s="21">
        <v>8.3368263916324494</v>
      </c>
      <c r="H13" s="21">
        <v>5.8821573065245101</v>
      </c>
      <c r="I13" s="21">
        <v>5.4334133419380501</v>
      </c>
      <c r="K13" s="28"/>
      <c r="L13" s="145"/>
      <c r="M13" s="30" t="s">
        <v>24</v>
      </c>
      <c r="N13" s="21">
        <v>11.641142882693799</v>
      </c>
      <c r="O13" s="21">
        <v>11.899397968920301</v>
      </c>
      <c r="P13" s="21">
        <v>12.5089731942236</v>
      </c>
      <c r="Q13" s="32">
        <v>8.2826479115067695</v>
      </c>
      <c r="R13" s="21">
        <v>5.7813182568278902</v>
      </c>
      <c r="S13" s="21">
        <v>3.7640403777512499</v>
      </c>
      <c r="T13" s="21">
        <v>2.35500376143463</v>
      </c>
    </row>
    <row r="14" spans="1:21" ht="30" customHeight="1" x14ac:dyDescent="0.35">
      <c r="A14" s="146"/>
      <c r="B14" s="37" t="s">
        <v>25</v>
      </c>
      <c r="C14" s="21">
        <v>22.2839464308205</v>
      </c>
      <c r="D14" s="21">
        <v>16.960422381999098</v>
      </c>
      <c r="E14" s="21">
        <v>14.2563972545094</v>
      </c>
      <c r="F14" s="38">
        <v>10.832887543597399</v>
      </c>
      <c r="G14" s="21">
        <v>8.3537074645873197</v>
      </c>
      <c r="H14" s="21">
        <v>7.3748745047407898</v>
      </c>
      <c r="I14" s="21">
        <v>5.1569492687704601</v>
      </c>
      <c r="J14" s="39"/>
      <c r="K14" s="28"/>
      <c r="L14" s="146"/>
      <c r="M14" s="37" t="s">
        <v>25</v>
      </c>
      <c r="N14" s="22">
        <v>9.2631571224048201</v>
      </c>
      <c r="O14" s="22">
        <v>9.5109402007695003</v>
      </c>
      <c r="P14" s="22">
        <v>9.0566016079861598</v>
      </c>
      <c r="Q14" s="38">
        <v>7.50480566348865</v>
      </c>
      <c r="R14" s="22">
        <v>4.9004324463754303</v>
      </c>
      <c r="S14" s="22">
        <v>3.1285698798060699</v>
      </c>
      <c r="T14" s="22">
        <v>1.9204104656116201</v>
      </c>
      <c r="U14" s="39"/>
    </row>
    <row r="15" spans="1:21" ht="30" customHeight="1" x14ac:dyDescent="0.35">
      <c r="A15" s="147" t="s">
        <v>27</v>
      </c>
      <c r="B15" s="43" t="s">
        <v>15</v>
      </c>
      <c r="C15" s="51">
        <v>0.14292582892693004</v>
      </c>
      <c r="D15" s="51">
        <v>0.12458580013217595</v>
      </c>
      <c r="E15" s="51">
        <v>0.12131307404996698</v>
      </c>
      <c r="F15" s="52">
        <v>0.11568443315562127</v>
      </c>
      <c r="G15" s="51">
        <v>0.12213026083732068</v>
      </c>
      <c r="H15" s="51">
        <v>0.14205210240424024</v>
      </c>
      <c r="I15" s="51">
        <v>0.14101128761763151</v>
      </c>
      <c r="J15" s="44"/>
      <c r="K15" s="28"/>
      <c r="L15" s="145" t="s">
        <v>27</v>
      </c>
      <c r="M15" s="30" t="s">
        <v>15</v>
      </c>
      <c r="N15" s="97" t="s">
        <v>85</v>
      </c>
      <c r="O15" s="97" t="s">
        <v>85</v>
      </c>
      <c r="P15" s="97" t="s">
        <v>85</v>
      </c>
      <c r="Q15" s="97" t="s">
        <v>85</v>
      </c>
      <c r="R15" s="97" t="s">
        <v>85</v>
      </c>
      <c r="S15" s="97" t="s">
        <v>85</v>
      </c>
      <c r="T15" s="97" t="s">
        <v>85</v>
      </c>
    </row>
    <row r="16" spans="1:21" ht="30" customHeight="1" x14ac:dyDescent="0.35">
      <c r="A16" s="145"/>
      <c r="B16" s="30" t="s">
        <v>16</v>
      </c>
      <c r="C16" s="21">
        <v>1.7393592805405</v>
      </c>
      <c r="D16" s="21">
        <v>1.8817267025298601</v>
      </c>
      <c r="E16" s="21">
        <v>0.93633543280544795</v>
      </c>
      <c r="F16" s="32">
        <v>0.81201984251687098</v>
      </c>
      <c r="G16" s="21">
        <v>0.529908447896971</v>
      </c>
      <c r="H16" s="21">
        <v>0.29902378755082798</v>
      </c>
      <c r="I16" s="21">
        <v>0.15669471288321901</v>
      </c>
      <c r="K16" s="28"/>
      <c r="L16" s="145"/>
      <c r="M16" s="30" t="s">
        <v>16</v>
      </c>
      <c r="N16" s="33">
        <v>1.49742338358386E-2</v>
      </c>
      <c r="O16" s="33">
        <v>0.39106153654094</v>
      </c>
      <c r="P16" s="33">
        <v>1.58075475348761E-2</v>
      </c>
      <c r="Q16" s="34">
        <v>1.6491771430644599E-2</v>
      </c>
      <c r="R16" s="35">
        <v>1.2594283042291401E-2</v>
      </c>
      <c r="S16" s="36">
        <v>4.26802586304328E-3</v>
      </c>
      <c r="T16" s="36">
        <v>1.0706724707442599E-3</v>
      </c>
    </row>
    <row r="17" spans="1:21" ht="30" customHeight="1" x14ac:dyDescent="0.35">
      <c r="A17" s="145"/>
      <c r="B17" s="30" t="s">
        <v>17</v>
      </c>
      <c r="C17" s="21">
        <v>2.7605982483558802</v>
      </c>
      <c r="D17" s="21">
        <v>3.60780918140378</v>
      </c>
      <c r="E17" s="21">
        <v>3.0825807982959401</v>
      </c>
      <c r="F17" s="32">
        <v>1.88915538224304</v>
      </c>
      <c r="G17" s="21">
        <v>1.3928435490787201</v>
      </c>
      <c r="H17" s="21">
        <v>0.87335499875033695</v>
      </c>
      <c r="I17" s="21">
        <v>0.52190185691567303</v>
      </c>
      <c r="K17" s="28"/>
      <c r="L17" s="145"/>
      <c r="M17" s="30" t="s">
        <v>17</v>
      </c>
      <c r="N17" s="33">
        <v>0.553443630036769</v>
      </c>
      <c r="O17" s="33">
        <v>0.58186361729298597</v>
      </c>
      <c r="P17" s="33">
        <v>0.51869387999193195</v>
      </c>
      <c r="Q17" s="34">
        <v>0.416035013506736</v>
      </c>
      <c r="R17" s="35">
        <v>0.12022107714958399</v>
      </c>
      <c r="S17" s="36">
        <v>6.2039530235812899E-2</v>
      </c>
      <c r="T17" s="36">
        <v>2.8937412780698901E-2</v>
      </c>
    </row>
    <row r="18" spans="1:21" ht="30" customHeight="1" x14ac:dyDescent="0.35">
      <c r="A18" s="145"/>
      <c r="B18" s="30" t="s">
        <v>18</v>
      </c>
      <c r="C18" s="21">
        <v>4.7269844202890701</v>
      </c>
      <c r="D18" s="21">
        <v>4.6768095355561297</v>
      </c>
      <c r="E18" s="21">
        <v>4.0699943259490796</v>
      </c>
      <c r="F18" s="32">
        <v>2.4437176355218702</v>
      </c>
      <c r="G18" s="21">
        <v>1.69607928320868</v>
      </c>
      <c r="H18" s="21">
        <v>1.3547095390946</v>
      </c>
      <c r="I18" s="21">
        <v>0.84713258287030002</v>
      </c>
      <c r="K18" s="28"/>
      <c r="L18" s="145"/>
      <c r="M18" s="30" t="s">
        <v>18</v>
      </c>
      <c r="N18" s="33">
        <v>1.4688570823042499</v>
      </c>
      <c r="O18" s="33">
        <v>1.33921601589578</v>
      </c>
      <c r="P18" s="33">
        <v>1.1774668783215001</v>
      </c>
      <c r="Q18" s="34">
        <v>0.75242822696872003</v>
      </c>
      <c r="R18" s="35">
        <v>0.49140719066952399</v>
      </c>
      <c r="S18" s="36">
        <v>0.21273657039295299</v>
      </c>
      <c r="T18" s="36">
        <v>0.118417592556001</v>
      </c>
    </row>
    <row r="19" spans="1:21" ht="30" customHeight="1" x14ac:dyDescent="0.35">
      <c r="A19" s="145"/>
      <c r="B19" s="30" t="s">
        <v>19</v>
      </c>
      <c r="C19" s="21">
        <v>8.2722938318768993</v>
      </c>
      <c r="D19" s="21">
        <v>6.0066254211721004</v>
      </c>
      <c r="E19" s="21">
        <v>6.2798172382886097</v>
      </c>
      <c r="F19" s="32">
        <v>5.6540581170656097</v>
      </c>
      <c r="G19" s="21">
        <v>3.6743140766940199</v>
      </c>
      <c r="H19" s="21">
        <v>2.24901965375971</v>
      </c>
      <c r="I19" s="21">
        <v>1.8191314728041801</v>
      </c>
      <c r="K19" s="28"/>
      <c r="L19" s="145"/>
      <c r="M19" s="30" t="s">
        <v>19</v>
      </c>
      <c r="N19" s="33">
        <v>2.0427971846752802</v>
      </c>
      <c r="O19" s="33">
        <v>1.7060315213382899</v>
      </c>
      <c r="P19" s="33">
        <v>2.0381490549357602</v>
      </c>
      <c r="Q19" s="34">
        <v>1.3272001579691799</v>
      </c>
      <c r="R19" s="35">
        <v>1.03124857532471</v>
      </c>
      <c r="S19" s="36">
        <v>0.54783084050972397</v>
      </c>
      <c r="T19" s="36">
        <v>0.241847774980607</v>
      </c>
    </row>
    <row r="20" spans="1:21" ht="30" customHeight="1" x14ac:dyDescent="0.35">
      <c r="A20" s="145"/>
      <c r="B20" s="30" t="s">
        <v>20</v>
      </c>
      <c r="C20" s="21">
        <v>12.636696967995</v>
      </c>
      <c r="D20" s="21">
        <v>8.1420229344501998</v>
      </c>
      <c r="E20" s="21">
        <v>10.5612387968928</v>
      </c>
      <c r="F20" s="32">
        <v>7.2449053519442304</v>
      </c>
      <c r="G20" s="21">
        <v>6.1888256390680496</v>
      </c>
      <c r="H20" s="21">
        <v>4.2452551206750897</v>
      </c>
      <c r="I20" s="21">
        <v>2.6368748731586198</v>
      </c>
      <c r="K20" s="28"/>
      <c r="L20" s="145"/>
      <c r="M20" s="30" t="s">
        <v>20</v>
      </c>
      <c r="N20" s="33">
        <v>3.1975613265615999</v>
      </c>
      <c r="O20" s="33">
        <v>2.68528631709234</v>
      </c>
      <c r="P20" s="33">
        <v>2.2759554135689601</v>
      </c>
      <c r="Q20" s="34">
        <v>1.55623493856373</v>
      </c>
      <c r="R20" s="35">
        <v>1.0633129705045199</v>
      </c>
      <c r="S20" s="36">
        <v>0.89222947716105905</v>
      </c>
      <c r="T20" s="36">
        <v>0.464662359897349</v>
      </c>
    </row>
    <row r="21" spans="1:21" ht="30" customHeight="1" x14ac:dyDescent="0.35">
      <c r="A21" s="145"/>
      <c r="B21" s="30" t="s">
        <v>21</v>
      </c>
      <c r="C21" s="21">
        <v>20.202229497327</v>
      </c>
      <c r="D21" s="21">
        <v>17.608459192952999</v>
      </c>
      <c r="E21" s="21">
        <v>15.212892041534699</v>
      </c>
      <c r="F21" s="32">
        <v>12.751232842880601</v>
      </c>
      <c r="G21" s="21">
        <v>9.2302427758554799</v>
      </c>
      <c r="H21" s="21">
        <v>7.9585481465278098</v>
      </c>
      <c r="I21" s="21">
        <v>5.5648644323978997</v>
      </c>
      <c r="K21" s="28"/>
      <c r="L21" s="145"/>
      <c r="M21" s="30" t="s">
        <v>21</v>
      </c>
      <c r="N21" s="33">
        <v>5.4641456185221102</v>
      </c>
      <c r="O21" s="33">
        <v>4.8551857150390996</v>
      </c>
      <c r="P21" s="33">
        <v>3.8351839778124499</v>
      </c>
      <c r="Q21" s="34">
        <v>2.6489202593496599</v>
      </c>
      <c r="R21" s="35">
        <v>1.99341237593972</v>
      </c>
      <c r="S21" s="36">
        <v>1.3140514759355599</v>
      </c>
      <c r="T21" s="36">
        <v>1.11081111067004</v>
      </c>
    </row>
    <row r="22" spans="1:21" ht="30" customHeight="1" x14ac:dyDescent="0.35">
      <c r="A22" s="145"/>
      <c r="B22" s="30" t="s">
        <v>22</v>
      </c>
      <c r="C22" s="21">
        <v>31.538573710394498</v>
      </c>
      <c r="D22" s="21">
        <v>26.277598944118299</v>
      </c>
      <c r="E22" s="21">
        <v>21.4531614388256</v>
      </c>
      <c r="F22" s="32">
        <v>15.043626516899</v>
      </c>
      <c r="G22" s="21">
        <v>12.6579688330021</v>
      </c>
      <c r="H22" s="21">
        <v>9.4776119518817197</v>
      </c>
      <c r="I22" s="21">
        <v>8.1783244054017601</v>
      </c>
      <c r="K22" s="28"/>
      <c r="L22" s="145"/>
      <c r="M22" s="30" t="s">
        <v>22</v>
      </c>
      <c r="N22" s="33">
        <v>4.6908715639365797</v>
      </c>
      <c r="O22" s="33">
        <v>5.8045431712898301</v>
      </c>
      <c r="P22" s="33">
        <v>4.7668804771456603</v>
      </c>
      <c r="Q22" s="34">
        <v>3.1154423358218799</v>
      </c>
      <c r="R22" s="35">
        <v>2.0227334348038801</v>
      </c>
      <c r="S22" s="36">
        <v>1.49962811074943</v>
      </c>
      <c r="T22" s="36">
        <v>0.96363942193375796</v>
      </c>
    </row>
    <row r="23" spans="1:21" ht="30" customHeight="1" x14ac:dyDescent="0.35">
      <c r="A23" s="145"/>
      <c r="B23" s="30" t="s">
        <v>23</v>
      </c>
      <c r="C23" s="21">
        <v>39.008821313001398</v>
      </c>
      <c r="D23" s="21">
        <v>38.171662206237201</v>
      </c>
      <c r="E23" s="21">
        <v>31.238308336632699</v>
      </c>
      <c r="F23" s="32">
        <v>19.974480365383901</v>
      </c>
      <c r="G23" s="21">
        <v>15.624819202244399</v>
      </c>
      <c r="H23" s="21">
        <v>13.1007564406166</v>
      </c>
      <c r="I23" s="21">
        <v>9.8291889495240898</v>
      </c>
      <c r="K23" s="28"/>
      <c r="L23" s="145"/>
      <c r="M23" s="30" t="s">
        <v>23</v>
      </c>
      <c r="N23" s="33">
        <v>7.4958854107256299</v>
      </c>
      <c r="O23" s="33">
        <v>5.1457494550183496</v>
      </c>
      <c r="P23" s="33">
        <v>4.6223474183509898</v>
      </c>
      <c r="Q23" s="34">
        <v>3.9631809169441801</v>
      </c>
      <c r="R23" s="35">
        <v>2.14328738245537</v>
      </c>
      <c r="S23" s="36">
        <v>1.3990595458414301</v>
      </c>
      <c r="T23" s="36">
        <v>1.0130004737904199</v>
      </c>
    </row>
    <row r="24" spans="1:21" ht="30" customHeight="1" x14ac:dyDescent="0.35">
      <c r="A24" s="145"/>
      <c r="B24" s="30" t="s">
        <v>24</v>
      </c>
      <c r="C24" s="21">
        <v>40.259269696847603</v>
      </c>
      <c r="D24" s="21">
        <v>37.851992504064398</v>
      </c>
      <c r="E24" s="21">
        <v>41.841471034544298</v>
      </c>
      <c r="F24" s="32">
        <v>32.601558446329101</v>
      </c>
      <c r="G24" s="21">
        <v>19.997416268434201</v>
      </c>
      <c r="H24" s="21">
        <v>14.226689986590699</v>
      </c>
      <c r="I24" s="21">
        <v>11.888055008216</v>
      </c>
      <c r="K24" s="28"/>
      <c r="L24" s="145"/>
      <c r="M24" s="30" t="s">
        <v>24</v>
      </c>
      <c r="N24" s="33">
        <v>7.2618004256917397</v>
      </c>
      <c r="O24" s="33">
        <v>9.7726463628304305</v>
      </c>
      <c r="P24" s="33">
        <v>6.2444190504736303</v>
      </c>
      <c r="Q24" s="34">
        <v>4.0059497061722897</v>
      </c>
      <c r="R24" s="35">
        <v>3.4059680977163</v>
      </c>
      <c r="S24" s="36">
        <v>2.0295252884654098</v>
      </c>
      <c r="T24" s="36">
        <v>1.3183428951712299</v>
      </c>
    </row>
    <row r="25" spans="1:21" ht="30" customHeight="1" x14ac:dyDescent="0.35">
      <c r="A25" s="146"/>
      <c r="B25" s="37" t="s">
        <v>25</v>
      </c>
      <c r="C25" s="22">
        <v>64.504539813181793</v>
      </c>
      <c r="D25" s="22">
        <v>56.625933279270697</v>
      </c>
      <c r="E25" s="22">
        <v>36.604058474983397</v>
      </c>
      <c r="F25" s="38">
        <v>36.313633590595202</v>
      </c>
      <c r="G25" s="22">
        <v>26.503076408191198</v>
      </c>
      <c r="H25" s="22">
        <v>18.099082470913299</v>
      </c>
      <c r="I25" s="22">
        <v>12.785013179259501</v>
      </c>
      <c r="J25" s="39"/>
      <c r="K25" s="28"/>
      <c r="L25" s="146"/>
      <c r="M25" s="37" t="s">
        <v>25</v>
      </c>
      <c r="N25" s="40">
        <v>7.6495336726587997</v>
      </c>
      <c r="O25" s="40">
        <v>5.63797741587332</v>
      </c>
      <c r="P25" s="40">
        <v>8.9913301099414795</v>
      </c>
      <c r="Q25" s="41">
        <v>4.1657199121411796</v>
      </c>
      <c r="R25" s="42">
        <v>3.2333180135818198</v>
      </c>
      <c r="S25" s="42">
        <v>2.2886457455495699</v>
      </c>
      <c r="T25" s="42">
        <v>1.30327933229034</v>
      </c>
      <c r="U25" s="39"/>
    </row>
    <row r="26" spans="1:21" ht="30" customHeight="1" x14ac:dyDescent="0.35">
      <c r="A26" s="145" t="s">
        <v>42</v>
      </c>
      <c r="B26" s="30" t="s">
        <v>15</v>
      </c>
      <c r="C26" s="21">
        <v>0</v>
      </c>
      <c r="D26" s="21">
        <v>0</v>
      </c>
      <c r="E26" s="21">
        <v>0</v>
      </c>
      <c r="F26" s="45">
        <v>0</v>
      </c>
      <c r="G26" s="21">
        <v>0</v>
      </c>
      <c r="H26" s="21">
        <v>0</v>
      </c>
      <c r="I26" s="21">
        <v>0</v>
      </c>
      <c r="K26" s="28"/>
      <c r="L26" s="145" t="s">
        <v>28</v>
      </c>
      <c r="M26" s="30" t="s">
        <v>15</v>
      </c>
      <c r="N26" s="148" t="s">
        <v>84</v>
      </c>
      <c r="O26" s="148"/>
      <c r="P26" s="148"/>
      <c r="Q26" s="148"/>
      <c r="R26" s="148"/>
      <c r="S26" s="148"/>
      <c r="T26" s="148"/>
    </row>
    <row r="27" spans="1:21" ht="30" customHeight="1" x14ac:dyDescent="0.35">
      <c r="A27" s="145"/>
      <c r="B27" s="30" t="s">
        <v>16</v>
      </c>
      <c r="C27" s="21">
        <v>0.36809364302278502</v>
      </c>
      <c r="D27" s="21">
        <v>0.391947823905681</v>
      </c>
      <c r="E27" s="21">
        <v>0.42644650655021799</v>
      </c>
      <c r="F27" s="32">
        <v>0.44333708692066898</v>
      </c>
      <c r="G27" s="21">
        <v>1.4991874118827299E-2</v>
      </c>
      <c r="H27" s="21">
        <v>6.9327778492853497E-5</v>
      </c>
      <c r="I27" s="21">
        <v>-4.84445558203448E-5</v>
      </c>
      <c r="K27" s="28"/>
      <c r="L27" s="145"/>
      <c r="M27" s="30" t="s">
        <v>16</v>
      </c>
      <c r="N27" s="149"/>
      <c r="O27" s="149"/>
      <c r="P27" s="149"/>
      <c r="Q27" s="149"/>
      <c r="R27" s="149"/>
      <c r="S27" s="149"/>
      <c r="T27" s="149"/>
    </row>
    <row r="28" spans="1:21" ht="30" customHeight="1" x14ac:dyDescent="0.35">
      <c r="A28" s="145"/>
      <c r="B28" s="30" t="s">
        <v>17</v>
      </c>
      <c r="C28" s="21">
        <v>0.41964263233430399</v>
      </c>
      <c r="D28" s="21">
        <v>0.38521394782662199</v>
      </c>
      <c r="E28" s="21">
        <v>0.40724903278354702</v>
      </c>
      <c r="F28" s="32">
        <v>0.443498314706404</v>
      </c>
      <c r="G28" s="21">
        <v>2.09007286218829E-2</v>
      </c>
      <c r="H28" s="21">
        <v>1.7350807165214099E-4</v>
      </c>
      <c r="I28" s="21">
        <v>-1.43169235505015E-5</v>
      </c>
      <c r="K28" s="28"/>
      <c r="L28" s="145"/>
      <c r="M28" s="30" t="s">
        <v>17</v>
      </c>
      <c r="N28" s="149"/>
      <c r="O28" s="149"/>
      <c r="P28" s="149"/>
      <c r="Q28" s="149"/>
      <c r="R28" s="149"/>
      <c r="S28" s="149"/>
      <c r="T28" s="149"/>
    </row>
    <row r="29" spans="1:21" ht="30" customHeight="1" x14ac:dyDescent="0.35">
      <c r="A29" s="145"/>
      <c r="B29" s="30" t="s">
        <v>18</v>
      </c>
      <c r="C29" s="21">
        <v>0.51167645674287199</v>
      </c>
      <c r="D29" s="21">
        <v>0.447820012180704</v>
      </c>
      <c r="E29" s="21">
        <v>0.40768070447225702</v>
      </c>
      <c r="F29" s="32">
        <v>0.428170171953141</v>
      </c>
      <c r="G29" s="21">
        <v>3.0285542703543899E-2</v>
      </c>
      <c r="H29" s="21">
        <v>4.44459792673699E-4</v>
      </c>
      <c r="I29" s="21">
        <v>-1.78065891317032E-6</v>
      </c>
      <c r="K29" s="28"/>
      <c r="L29" s="145"/>
      <c r="M29" s="30" t="s">
        <v>18</v>
      </c>
      <c r="N29" s="149"/>
      <c r="O29" s="149"/>
      <c r="P29" s="149"/>
      <c r="Q29" s="149"/>
      <c r="R29" s="149"/>
      <c r="S29" s="149"/>
      <c r="T29" s="149"/>
    </row>
    <row r="30" spans="1:21" ht="30" customHeight="1" x14ac:dyDescent="0.35">
      <c r="A30" s="145"/>
      <c r="B30" s="30" t="s">
        <v>19</v>
      </c>
      <c r="C30" s="21">
        <v>0.694540908459508</v>
      </c>
      <c r="D30" s="21">
        <v>0.55492663869836401</v>
      </c>
      <c r="E30" s="21">
        <v>0.47208112242007599</v>
      </c>
      <c r="F30" s="32">
        <v>0.432133442807138</v>
      </c>
      <c r="G30" s="21">
        <v>3.6531716542018297E-2</v>
      </c>
      <c r="H30" s="21">
        <v>1.5567311010884499E-3</v>
      </c>
      <c r="I30" s="21">
        <v>-5.44422060455182E-11</v>
      </c>
      <c r="K30" s="28"/>
      <c r="L30" s="145"/>
      <c r="M30" s="30" t="s">
        <v>19</v>
      </c>
      <c r="N30" s="149"/>
      <c r="O30" s="149"/>
      <c r="P30" s="149"/>
      <c r="Q30" s="149"/>
      <c r="R30" s="149"/>
      <c r="S30" s="149"/>
      <c r="T30" s="149"/>
    </row>
    <row r="31" spans="1:21" ht="30" customHeight="1" x14ac:dyDescent="0.35">
      <c r="A31" s="145"/>
      <c r="B31" s="30" t="s">
        <v>20</v>
      </c>
      <c r="C31" s="21">
        <v>0.96081784815234705</v>
      </c>
      <c r="D31" s="21">
        <v>0.79107665532790095</v>
      </c>
      <c r="E31" s="21">
        <v>0.608131940305768</v>
      </c>
      <c r="F31" s="32">
        <v>0.51233182707776104</v>
      </c>
      <c r="G31" s="21">
        <v>2.3997668686772399E-2</v>
      </c>
      <c r="H31" s="21">
        <v>7.3902512365769696E-4</v>
      </c>
      <c r="I31" s="21">
        <v>-3.06177783585262E-12</v>
      </c>
      <c r="K31" s="28"/>
      <c r="L31" s="145"/>
      <c r="M31" s="30" t="s">
        <v>20</v>
      </c>
      <c r="N31" s="149"/>
      <c r="O31" s="149"/>
      <c r="P31" s="149"/>
      <c r="Q31" s="149"/>
      <c r="R31" s="149"/>
      <c r="S31" s="149"/>
      <c r="T31" s="149"/>
    </row>
    <row r="32" spans="1:21" ht="30" customHeight="1" x14ac:dyDescent="0.35">
      <c r="A32" s="145"/>
      <c r="B32" s="30" t="s">
        <v>21</v>
      </c>
      <c r="C32" s="21">
        <v>1.3322320215288601</v>
      </c>
      <c r="D32" s="21">
        <v>1.09774304030912</v>
      </c>
      <c r="E32" s="21">
        <v>0.87208288275717705</v>
      </c>
      <c r="F32" s="32">
        <v>0.67359118403858298</v>
      </c>
      <c r="G32" s="21">
        <v>3.19686529882727E-2</v>
      </c>
      <c r="H32" s="21">
        <v>6.5317501108096002E-4</v>
      </c>
      <c r="I32" s="21">
        <v>-1.87535898382835E-11</v>
      </c>
      <c r="K32" s="28"/>
      <c r="L32" s="145"/>
      <c r="M32" s="30" t="s">
        <v>21</v>
      </c>
      <c r="N32" s="149"/>
      <c r="O32" s="149"/>
      <c r="P32" s="149"/>
      <c r="Q32" s="149"/>
      <c r="R32" s="149"/>
      <c r="S32" s="149"/>
      <c r="T32" s="149"/>
    </row>
    <row r="33" spans="1:21" ht="30" customHeight="1" x14ac:dyDescent="0.35">
      <c r="A33" s="145"/>
      <c r="B33" s="30" t="s">
        <v>22</v>
      </c>
      <c r="C33" s="21">
        <v>1.8636550001863601</v>
      </c>
      <c r="D33" s="21">
        <v>1.5553067064825099</v>
      </c>
      <c r="E33" s="21">
        <v>27.889052279296099</v>
      </c>
      <c r="F33" s="32">
        <v>0.97975819567730604</v>
      </c>
      <c r="G33" s="21">
        <v>1.06677526276035</v>
      </c>
      <c r="H33" s="21">
        <v>0.19112786317870101</v>
      </c>
      <c r="I33" s="21">
        <v>1.77723517044601E-2</v>
      </c>
      <c r="K33" s="28"/>
      <c r="L33" s="145"/>
      <c r="M33" s="30" t="s">
        <v>22</v>
      </c>
      <c r="N33" s="149"/>
      <c r="O33" s="149"/>
      <c r="P33" s="149"/>
      <c r="Q33" s="149"/>
      <c r="R33" s="149"/>
      <c r="S33" s="149"/>
      <c r="T33" s="149"/>
    </row>
    <row r="34" spans="1:21" ht="30" customHeight="1" x14ac:dyDescent="0.35">
      <c r="A34" s="145"/>
      <c r="B34" s="30" t="s">
        <v>23</v>
      </c>
      <c r="C34" s="21">
        <v>53.766331523200101</v>
      </c>
      <c r="D34" s="21">
        <v>2.3247163846010701</v>
      </c>
      <c r="E34" s="21">
        <v>37.923319048883101</v>
      </c>
      <c r="F34" s="32">
        <v>1.4966475095785401</v>
      </c>
      <c r="G34" s="21">
        <v>1.59682600276786</v>
      </c>
      <c r="H34" s="21">
        <v>0.61403966829239998</v>
      </c>
      <c r="I34" s="21">
        <v>8.6054761704294394E-2</v>
      </c>
      <c r="K34" s="28"/>
      <c r="L34" s="145"/>
      <c r="M34" s="30" t="s">
        <v>23</v>
      </c>
      <c r="N34" s="149"/>
      <c r="O34" s="149"/>
      <c r="P34" s="149"/>
      <c r="Q34" s="149"/>
      <c r="R34" s="149"/>
      <c r="S34" s="149"/>
      <c r="T34" s="149"/>
    </row>
    <row r="35" spans="1:21" ht="30" customHeight="1" x14ac:dyDescent="0.35">
      <c r="A35" s="145"/>
      <c r="B35" s="30" t="s">
        <v>24</v>
      </c>
      <c r="C35" s="21">
        <v>4.3256337053378298</v>
      </c>
      <c r="D35" s="21">
        <v>3.6080242459229299</v>
      </c>
      <c r="E35" s="21">
        <v>2.9941912689382599</v>
      </c>
      <c r="F35" s="32">
        <v>2.4029219530949599</v>
      </c>
      <c r="G35" s="21">
        <v>0.38908739633318101</v>
      </c>
      <c r="H35" s="21">
        <v>1.77746559663196E-3</v>
      </c>
      <c r="I35" s="21">
        <v>6.1567609600132602E-6</v>
      </c>
      <c r="K35" s="28"/>
      <c r="L35" s="145"/>
      <c r="M35" s="30" t="s">
        <v>24</v>
      </c>
      <c r="N35" s="149"/>
      <c r="O35" s="149"/>
      <c r="P35" s="149"/>
      <c r="Q35" s="149"/>
      <c r="R35" s="149"/>
      <c r="S35" s="149"/>
      <c r="T35" s="149"/>
    </row>
    <row r="36" spans="1:21" ht="30" customHeight="1" x14ac:dyDescent="0.35">
      <c r="A36" s="145"/>
      <c r="B36" s="30" t="s">
        <v>25</v>
      </c>
      <c r="C36" s="21">
        <v>4.8775729197151501</v>
      </c>
      <c r="D36" s="21">
        <v>4.3905865823674004</v>
      </c>
      <c r="E36" s="21">
        <v>3.4724633655114898</v>
      </c>
      <c r="F36" s="32">
        <v>2.72405339144647</v>
      </c>
      <c r="G36" s="21">
        <v>0.30739118461804599</v>
      </c>
      <c r="H36" s="21">
        <v>3.41139315816682E-2</v>
      </c>
      <c r="I36" s="21">
        <v>-7.2217281508462395E-8</v>
      </c>
      <c r="K36" s="28"/>
      <c r="L36" s="145"/>
      <c r="M36" s="30" t="s">
        <v>25</v>
      </c>
      <c r="N36" s="150"/>
      <c r="O36" s="150"/>
      <c r="P36" s="150"/>
      <c r="Q36" s="150"/>
      <c r="R36" s="150"/>
      <c r="S36" s="150"/>
      <c r="T36" s="150"/>
    </row>
    <row r="37" spans="1:21" ht="30" customHeight="1" x14ac:dyDescent="0.35">
      <c r="A37" s="145" t="s">
        <v>41</v>
      </c>
      <c r="B37" s="30" t="s">
        <v>15</v>
      </c>
      <c r="C37" s="49">
        <v>0.31601070612671284</v>
      </c>
      <c r="D37" s="49">
        <v>0.31049442318748693</v>
      </c>
      <c r="E37" s="49">
        <v>0.15136051777405921</v>
      </c>
      <c r="F37" s="50">
        <v>0.14323384787705953</v>
      </c>
      <c r="G37" s="49">
        <v>0.15714044619286646</v>
      </c>
      <c r="H37" s="49">
        <v>0.16434785378034292</v>
      </c>
      <c r="I37" s="49">
        <v>0.16022140869594739</v>
      </c>
      <c r="K37" s="28"/>
      <c r="L37" s="147" t="s">
        <v>41</v>
      </c>
      <c r="M37" s="43" t="s">
        <v>15</v>
      </c>
      <c r="N37" s="95" t="s">
        <v>85</v>
      </c>
      <c r="O37" s="95" t="s">
        <v>85</v>
      </c>
      <c r="P37" s="95" t="s">
        <v>85</v>
      </c>
      <c r="Q37" s="95" t="s">
        <v>85</v>
      </c>
      <c r="R37" s="95" t="s">
        <v>85</v>
      </c>
      <c r="S37" s="95" t="s">
        <v>85</v>
      </c>
      <c r="T37" s="95" t="s">
        <v>85</v>
      </c>
    </row>
    <row r="38" spans="1:21" ht="30" customHeight="1" x14ac:dyDescent="0.35">
      <c r="A38" s="145"/>
      <c r="B38" s="30" t="s">
        <v>16</v>
      </c>
      <c r="C38" s="21">
        <v>2.5285612486495102</v>
      </c>
      <c r="D38" s="21">
        <v>2.4208802535791301</v>
      </c>
      <c r="E38" s="21">
        <v>2.0256475923008002</v>
      </c>
      <c r="F38" s="32">
        <v>1.8585633305454801</v>
      </c>
      <c r="G38" s="21">
        <v>1.26579788179636</v>
      </c>
      <c r="H38" s="21">
        <v>0.89747780530991395</v>
      </c>
      <c r="I38" s="21">
        <v>0.62036714572164797</v>
      </c>
      <c r="K38" s="28"/>
      <c r="L38" s="145"/>
      <c r="M38" s="30" t="s">
        <v>16</v>
      </c>
      <c r="N38" s="33">
        <v>1.8624020143740101E-2</v>
      </c>
      <c r="O38" s="33">
        <v>0.372464574386423</v>
      </c>
      <c r="P38" s="33">
        <v>0.32825003342182102</v>
      </c>
      <c r="Q38" s="34">
        <v>1.38761036012096E-2</v>
      </c>
      <c r="R38" s="35">
        <v>8.6853062761158006E-3</v>
      </c>
      <c r="S38" s="36">
        <v>1.54781218684813E-3</v>
      </c>
      <c r="T38" s="36">
        <v>1.08858131059016E-4</v>
      </c>
    </row>
    <row r="39" spans="1:21" ht="30" customHeight="1" x14ac:dyDescent="0.35">
      <c r="A39" s="145"/>
      <c r="B39" s="30" t="s">
        <v>17</v>
      </c>
      <c r="C39" s="21">
        <v>4.4555889174651604</v>
      </c>
      <c r="D39" s="21">
        <v>3.58841835216516</v>
      </c>
      <c r="E39" s="21">
        <v>2.95432458697764</v>
      </c>
      <c r="F39" s="32">
        <v>3.3034621699310298</v>
      </c>
      <c r="G39" s="21">
        <v>2.4780741365071202</v>
      </c>
      <c r="H39" s="21">
        <v>1.83705910772503</v>
      </c>
      <c r="I39" s="21">
        <v>1.33614007573493</v>
      </c>
      <c r="K39" s="28"/>
      <c r="L39" s="145"/>
      <c r="M39" s="30" t="s">
        <v>17</v>
      </c>
      <c r="N39" s="33">
        <v>2.0217728764611798E-2</v>
      </c>
      <c r="O39" s="33">
        <v>0.56161396621611104</v>
      </c>
      <c r="P39" s="33">
        <v>0.42122698885562898</v>
      </c>
      <c r="Q39" s="34">
        <v>0.43489177283341202</v>
      </c>
      <c r="R39" s="35">
        <v>3.9458802639561398E-2</v>
      </c>
      <c r="S39" s="36">
        <v>1.1721484746293E-2</v>
      </c>
      <c r="T39" s="36">
        <v>2.3515690355270301E-3</v>
      </c>
    </row>
    <row r="40" spans="1:21" ht="30" customHeight="1" x14ac:dyDescent="0.35">
      <c r="A40" s="145"/>
      <c r="B40" s="30" t="s">
        <v>18</v>
      </c>
      <c r="C40" s="21">
        <v>5.1592986463555199</v>
      </c>
      <c r="D40" s="21">
        <v>5.6585106680794999</v>
      </c>
      <c r="E40" s="21">
        <v>5.5836288003573502</v>
      </c>
      <c r="F40" s="32">
        <v>3.5907287383974502</v>
      </c>
      <c r="G40" s="21">
        <v>4.0419023125965401</v>
      </c>
      <c r="H40" s="21">
        <v>3.2840959867568902</v>
      </c>
      <c r="I40" s="21">
        <v>2.4759889739590601</v>
      </c>
      <c r="K40" s="28"/>
      <c r="L40" s="145"/>
      <c r="M40" s="30" t="s">
        <v>18</v>
      </c>
      <c r="N40" s="33">
        <v>1.17055611248014</v>
      </c>
      <c r="O40" s="33">
        <v>1.0365323922131</v>
      </c>
      <c r="P40" s="33">
        <v>1.01929664454339</v>
      </c>
      <c r="Q40" s="34">
        <v>0.57474916190396497</v>
      </c>
      <c r="R40" s="35">
        <v>0.704999481781171</v>
      </c>
      <c r="S40" s="36">
        <v>9.7991045720656506E-2</v>
      </c>
      <c r="T40" s="36">
        <v>3.6397301670943599E-2</v>
      </c>
    </row>
    <row r="41" spans="1:21" ht="30" customHeight="1" x14ac:dyDescent="0.35">
      <c r="A41" s="145"/>
      <c r="B41" s="30" t="s">
        <v>19</v>
      </c>
      <c r="C41" s="21">
        <v>11.1526022097535</v>
      </c>
      <c r="D41" s="21">
        <v>8.2871783538901393</v>
      </c>
      <c r="E41" s="21">
        <v>8.3151157599750398</v>
      </c>
      <c r="F41" s="32">
        <v>7.0130729073664702</v>
      </c>
      <c r="G41" s="21">
        <v>5.9397983931666198</v>
      </c>
      <c r="H41" s="21">
        <v>6.1357163454927104</v>
      </c>
      <c r="I41" s="21">
        <v>5.0705702189789204</v>
      </c>
      <c r="K41" s="28"/>
      <c r="L41" s="145"/>
      <c r="M41" s="30" t="s">
        <v>19</v>
      </c>
      <c r="N41" s="33">
        <v>1.5996713635150701</v>
      </c>
      <c r="O41" s="33">
        <v>0.99246493553714599</v>
      </c>
      <c r="P41" s="33">
        <v>1.3552487088432601</v>
      </c>
      <c r="Q41" s="34">
        <v>0.87969137719745205</v>
      </c>
      <c r="R41" s="35">
        <v>0.61165622305548495</v>
      </c>
      <c r="S41" s="36">
        <v>0.55649626900876004</v>
      </c>
      <c r="T41" s="36">
        <v>6.8699139258803305E-2</v>
      </c>
    </row>
    <row r="42" spans="1:21" ht="30" customHeight="1" x14ac:dyDescent="0.35">
      <c r="A42" s="145"/>
      <c r="B42" s="30" t="s">
        <v>20</v>
      </c>
      <c r="C42" s="21">
        <v>15.7661011307798</v>
      </c>
      <c r="D42" s="21">
        <v>14.2498860009119</v>
      </c>
      <c r="E42" s="21">
        <v>11.267378366216199</v>
      </c>
      <c r="F42" s="32">
        <v>11.379776872078599</v>
      </c>
      <c r="G42" s="21">
        <v>9.5887582585609099</v>
      </c>
      <c r="H42" s="21">
        <v>7.9257462391193103</v>
      </c>
      <c r="I42" s="21">
        <v>8.1723342559994503</v>
      </c>
      <c r="K42" s="28"/>
      <c r="L42" s="145"/>
      <c r="M42" s="30" t="s">
        <v>20</v>
      </c>
      <c r="N42" s="33">
        <v>2.6011053858823701</v>
      </c>
      <c r="O42" s="33">
        <v>2.4167776422041198</v>
      </c>
      <c r="P42" s="33">
        <v>2.1965224119250499</v>
      </c>
      <c r="Q42" s="34">
        <v>1.5186697667778799</v>
      </c>
      <c r="R42" s="35">
        <v>1.02337716351079</v>
      </c>
      <c r="S42" s="36">
        <v>0.72824202443184904</v>
      </c>
      <c r="T42" s="36">
        <v>0.66473874221380402</v>
      </c>
    </row>
    <row r="43" spans="1:21" ht="30" customHeight="1" x14ac:dyDescent="0.35">
      <c r="A43" s="145"/>
      <c r="B43" s="30" t="s">
        <v>21</v>
      </c>
      <c r="C43" s="21">
        <v>29.180343409686099</v>
      </c>
      <c r="D43" s="21">
        <v>24.6961315630281</v>
      </c>
      <c r="E43" s="21">
        <v>16.997237471460299</v>
      </c>
      <c r="F43" s="32">
        <v>13.0651104037332</v>
      </c>
      <c r="G43" s="21">
        <v>14.1006749448291</v>
      </c>
      <c r="H43" s="21">
        <v>12.341601931768199</v>
      </c>
      <c r="I43" s="21">
        <v>10.299018696510799</v>
      </c>
      <c r="K43" s="28"/>
      <c r="L43" s="145"/>
      <c r="M43" s="30" t="s">
        <v>21</v>
      </c>
      <c r="N43" s="33">
        <v>4.1682170400779102</v>
      </c>
      <c r="O43" s="33">
        <v>2.6988787385604298</v>
      </c>
      <c r="P43" s="33">
        <v>3.6233597388233099</v>
      </c>
      <c r="Q43" s="34">
        <v>1.76608518689256</v>
      </c>
      <c r="R43" s="35">
        <v>1.13017115308973</v>
      </c>
      <c r="S43" s="36">
        <v>0.805810482310228</v>
      </c>
      <c r="T43" s="36">
        <v>0.563602936240443</v>
      </c>
    </row>
    <row r="44" spans="1:21" ht="30" customHeight="1" x14ac:dyDescent="0.35">
      <c r="A44" s="145"/>
      <c r="B44" s="30" t="s">
        <v>22</v>
      </c>
      <c r="C44" s="21">
        <v>41.842214031429201</v>
      </c>
      <c r="D44" s="21">
        <v>38.261331062338201</v>
      </c>
      <c r="E44" s="21">
        <v>30.769031874389899</v>
      </c>
      <c r="F44" s="32">
        <v>21.068715517207401</v>
      </c>
      <c r="G44" s="21">
        <v>17.4536238998949</v>
      </c>
      <c r="H44" s="21">
        <v>18.170771687453499</v>
      </c>
      <c r="I44" s="21">
        <v>16.010442839681701</v>
      </c>
      <c r="K44" s="28"/>
      <c r="L44" s="145"/>
      <c r="M44" s="30" t="s">
        <v>22</v>
      </c>
      <c r="N44" s="33">
        <v>5.5731770259104199</v>
      </c>
      <c r="O44" s="33">
        <v>5.8213450009719496</v>
      </c>
      <c r="P44" s="33">
        <v>3.3529508901665399</v>
      </c>
      <c r="Q44" s="34">
        <v>2.6365513907808502</v>
      </c>
      <c r="R44" s="35">
        <v>1.40419768105176</v>
      </c>
      <c r="S44" s="36">
        <v>0.86494562267572295</v>
      </c>
      <c r="T44" s="36">
        <v>0.60493619107539298</v>
      </c>
    </row>
    <row r="45" spans="1:21" ht="30" customHeight="1" x14ac:dyDescent="0.35">
      <c r="A45" s="145"/>
      <c r="B45" s="30" t="s">
        <v>23</v>
      </c>
      <c r="C45" s="21">
        <v>65.983699897618806</v>
      </c>
      <c r="D45" s="21">
        <v>46.392289412143398</v>
      </c>
      <c r="E45" s="21">
        <v>39.086916160249601</v>
      </c>
      <c r="F45" s="32">
        <v>31.224612731904902</v>
      </c>
      <c r="G45" s="21">
        <v>23.6926487583988</v>
      </c>
      <c r="H45" s="21">
        <v>18.898167779875301</v>
      </c>
      <c r="I45" s="21">
        <v>19.6622236621239</v>
      </c>
      <c r="K45" s="28"/>
      <c r="L45" s="145"/>
      <c r="M45" s="30" t="s">
        <v>23</v>
      </c>
      <c r="N45" s="33">
        <v>8.9459476426643203</v>
      </c>
      <c r="O45" s="33">
        <v>7.8574367975751098</v>
      </c>
      <c r="P45" s="33">
        <v>4.3958075267496097</v>
      </c>
      <c r="Q45" s="34">
        <v>3.2961080980921702</v>
      </c>
      <c r="R45" s="35">
        <v>2.0836092463587099</v>
      </c>
      <c r="S45" s="36">
        <v>1.05097944194725</v>
      </c>
      <c r="T45" s="36">
        <v>0.62795879122370601</v>
      </c>
    </row>
    <row r="46" spans="1:21" ht="30" customHeight="1" x14ac:dyDescent="0.35">
      <c r="A46" s="145"/>
      <c r="B46" s="30" t="s">
        <v>24</v>
      </c>
      <c r="C46" s="21">
        <v>74.778514757858403</v>
      </c>
      <c r="D46" s="21">
        <v>73.611844483923704</v>
      </c>
      <c r="E46" s="21">
        <v>48.122337676225698</v>
      </c>
      <c r="F46" s="32">
        <v>38.894626218809996</v>
      </c>
      <c r="G46" s="21">
        <v>32.460846651648801</v>
      </c>
      <c r="H46" s="21">
        <v>24.736370555207198</v>
      </c>
      <c r="I46" s="21">
        <v>19.769888819845299</v>
      </c>
      <c r="K46" s="28"/>
      <c r="L46" s="145"/>
      <c r="M46" s="30" t="s">
        <v>24</v>
      </c>
      <c r="N46" s="33">
        <v>12.9098889749548</v>
      </c>
      <c r="O46" s="33">
        <v>9.7033255770149101</v>
      </c>
      <c r="P46" s="33">
        <v>8.7495078401839894</v>
      </c>
      <c r="Q46" s="34">
        <v>5.3732420223347699</v>
      </c>
      <c r="R46" s="35">
        <v>2.46378301009526</v>
      </c>
      <c r="S46" s="36">
        <v>1.7869315597767701</v>
      </c>
      <c r="T46" s="36">
        <v>0.88089884476643598</v>
      </c>
    </row>
    <row r="47" spans="1:21" ht="30" customHeight="1" x14ac:dyDescent="0.35">
      <c r="A47" s="146"/>
      <c r="B47" s="37" t="s">
        <v>25</v>
      </c>
      <c r="C47" s="21">
        <v>95.432604756877296</v>
      </c>
      <c r="D47" s="21">
        <v>71.987762080446302</v>
      </c>
      <c r="E47" s="21">
        <v>52.800898283636599</v>
      </c>
      <c r="F47" s="32">
        <v>46.347199692333398</v>
      </c>
      <c r="G47" s="21">
        <v>35.176470462908298</v>
      </c>
      <c r="H47" s="21">
        <v>28.006708094044601</v>
      </c>
      <c r="I47" s="21">
        <v>21.164184229534701</v>
      </c>
      <c r="J47" s="39"/>
      <c r="K47" s="28"/>
      <c r="L47" s="146"/>
      <c r="M47" s="37" t="s">
        <v>25</v>
      </c>
      <c r="N47" s="40">
        <v>11.3736125081303</v>
      </c>
      <c r="O47" s="40">
        <v>8.9648287959992601</v>
      </c>
      <c r="P47" s="40">
        <v>10.354604100751899</v>
      </c>
      <c r="Q47" s="41">
        <v>4.5578798145527202</v>
      </c>
      <c r="R47" s="42">
        <v>2.65910901472949</v>
      </c>
      <c r="S47" s="42">
        <v>1.1794350505597699</v>
      </c>
      <c r="T47" s="42">
        <v>0.81131264942065495</v>
      </c>
      <c r="U47" s="39"/>
    </row>
    <row r="48" spans="1:21" ht="30" customHeight="1" x14ac:dyDescent="0.35">
      <c r="A48" s="145" t="s">
        <v>30</v>
      </c>
      <c r="B48" s="30" t="s">
        <v>15</v>
      </c>
      <c r="C48" s="49">
        <v>0.23350274352187247</v>
      </c>
      <c r="D48" s="49">
        <v>0.25932963992431673</v>
      </c>
      <c r="E48" s="49">
        <v>0.31147695470569309</v>
      </c>
      <c r="F48" s="50">
        <v>0.3220455653763587</v>
      </c>
      <c r="G48" s="49">
        <v>0.32219666214269893</v>
      </c>
      <c r="H48" s="49">
        <v>0.33430517424279632</v>
      </c>
      <c r="I48" s="49">
        <v>0.3441560304550299</v>
      </c>
      <c r="K48" s="28"/>
      <c r="L48" s="147" t="s">
        <v>30</v>
      </c>
      <c r="M48" s="43" t="s">
        <v>15</v>
      </c>
      <c r="N48" s="95">
        <v>4.0713349158756525E-2</v>
      </c>
      <c r="O48" s="95">
        <v>6.2408123540625034E-3</v>
      </c>
      <c r="P48" s="95">
        <v>5.5266712646632403E-2</v>
      </c>
      <c r="Q48" s="96">
        <v>6.9361824641784753E-2</v>
      </c>
      <c r="R48" s="95">
        <v>6.4702864332749466E-2</v>
      </c>
      <c r="S48" s="95">
        <v>6.7113379716421867E-2</v>
      </c>
      <c r="T48" s="95">
        <v>6.8889519079925604E-2</v>
      </c>
      <c r="U48" s="44"/>
    </row>
    <row r="49" spans="1:21" ht="30" customHeight="1" x14ac:dyDescent="0.35">
      <c r="A49" s="145"/>
      <c r="B49" s="30" t="s">
        <v>16</v>
      </c>
      <c r="C49" s="21">
        <v>2.1170576909363099</v>
      </c>
      <c r="D49" s="21">
        <v>1.75833736828343</v>
      </c>
      <c r="E49" s="21">
        <v>2.4132069519194999</v>
      </c>
      <c r="F49" s="32">
        <v>2.2663897272299498</v>
      </c>
      <c r="G49" s="21">
        <v>1.7300285424975399</v>
      </c>
      <c r="H49" s="21">
        <v>1.38791369216293</v>
      </c>
      <c r="I49" s="21">
        <v>1.1021980801100899</v>
      </c>
      <c r="K49" s="28"/>
      <c r="L49" s="145"/>
      <c r="M49" s="30" t="s">
        <v>16</v>
      </c>
      <c r="N49" s="21">
        <v>0.325303192142818</v>
      </c>
      <c r="O49" s="21">
        <v>0.33810000676200003</v>
      </c>
      <c r="P49" s="21">
        <v>0.46149448643884</v>
      </c>
      <c r="Q49" s="32">
        <v>0.37267142471457498</v>
      </c>
      <c r="R49" s="21">
        <v>0.24909524974525701</v>
      </c>
      <c r="S49" s="21">
        <v>0.15088148671096199</v>
      </c>
      <c r="T49" s="21">
        <v>8.6420559668283298E-2</v>
      </c>
    </row>
    <row r="50" spans="1:21" ht="30" customHeight="1" x14ac:dyDescent="0.35">
      <c r="A50" s="145"/>
      <c r="B50" s="30" t="s">
        <v>17</v>
      </c>
      <c r="C50" s="21">
        <v>4.0157568851332899</v>
      </c>
      <c r="D50" s="21">
        <v>3.7763564633882201</v>
      </c>
      <c r="E50" s="21">
        <v>3.0975273314701002</v>
      </c>
      <c r="F50" s="32">
        <v>3.0846936575305199</v>
      </c>
      <c r="G50" s="21">
        <v>3.1169562815296099</v>
      </c>
      <c r="H50" s="21">
        <v>2.56377230799623</v>
      </c>
      <c r="I50" s="21">
        <v>2.0920751947165899</v>
      </c>
      <c r="K50" s="28"/>
      <c r="L50" s="145"/>
      <c r="M50" s="30" t="s">
        <v>17</v>
      </c>
      <c r="N50" s="21">
        <v>0.93636165835563501</v>
      </c>
      <c r="O50" s="21">
        <v>0.90198148059300398</v>
      </c>
      <c r="P50" s="21">
        <v>0.70427344939868897</v>
      </c>
      <c r="Q50" s="32">
        <v>0.50646510150081903</v>
      </c>
      <c r="R50" s="21">
        <v>0.58232280538751902</v>
      </c>
      <c r="S50" s="21">
        <v>0.38275009542748401</v>
      </c>
      <c r="T50" s="21">
        <v>0.24207944293447101</v>
      </c>
    </row>
    <row r="51" spans="1:21" ht="30" customHeight="1" x14ac:dyDescent="0.35">
      <c r="A51" s="145"/>
      <c r="B51" s="30" t="s">
        <v>18</v>
      </c>
      <c r="C51" s="21">
        <v>5.2701510425288696</v>
      </c>
      <c r="D51" s="21">
        <v>5.2853661304040402</v>
      </c>
      <c r="E51" s="21">
        <v>5.1444950143907304</v>
      </c>
      <c r="F51" s="32">
        <v>4.6340711057530397</v>
      </c>
      <c r="G51" s="21">
        <v>4.3830206662325004</v>
      </c>
      <c r="H51" s="21">
        <v>4.2720978151349804</v>
      </c>
      <c r="I51" s="21">
        <v>3.55689305003613</v>
      </c>
      <c r="K51" s="28"/>
      <c r="L51" s="145"/>
      <c r="M51" s="30" t="s">
        <v>18</v>
      </c>
      <c r="N51" s="21">
        <v>1.01841558188981</v>
      </c>
      <c r="O51" s="21">
        <v>1.3034853230012</v>
      </c>
      <c r="P51" s="21">
        <v>1.1111399184423301</v>
      </c>
      <c r="Q51" s="32">
        <v>0.78314641671356999</v>
      </c>
      <c r="R51" s="21">
        <v>0.47742150750329498</v>
      </c>
      <c r="S51" s="21">
        <v>0.566356254945522</v>
      </c>
      <c r="T51" s="21">
        <v>0.37134784317854103</v>
      </c>
    </row>
    <row r="52" spans="1:21" ht="30" customHeight="1" x14ac:dyDescent="0.35">
      <c r="A52" s="145"/>
      <c r="B52" s="30" t="s">
        <v>19</v>
      </c>
      <c r="C52" s="21">
        <v>9.6194123238663707</v>
      </c>
      <c r="D52" s="21">
        <v>6.9156963686130801</v>
      </c>
      <c r="E52" s="21">
        <v>8.5126016727010398</v>
      </c>
      <c r="F52" s="32">
        <v>6.6811257362809302</v>
      </c>
      <c r="G52" s="21">
        <v>6.0294753485392096</v>
      </c>
      <c r="H52" s="21">
        <v>5.9974017413824496</v>
      </c>
      <c r="I52" s="21">
        <v>5.8547612828881999</v>
      </c>
      <c r="K52" s="28"/>
      <c r="L52" s="145"/>
      <c r="M52" s="30" t="s">
        <v>19</v>
      </c>
      <c r="N52" s="21">
        <v>2.4593168667374998</v>
      </c>
      <c r="O52" s="21">
        <v>2.0610181030522301</v>
      </c>
      <c r="P52" s="21">
        <v>1.5612716003184901</v>
      </c>
      <c r="Q52" s="32">
        <v>1.7533937343494299</v>
      </c>
      <c r="R52" s="21">
        <v>1.0813040851981099</v>
      </c>
      <c r="S52" s="21">
        <v>0.66040231426804596</v>
      </c>
      <c r="T52" s="21">
        <v>0.775191539786244</v>
      </c>
    </row>
    <row r="53" spans="1:21" ht="30" customHeight="1" x14ac:dyDescent="0.35">
      <c r="A53" s="145"/>
      <c r="B53" s="30" t="s">
        <v>20</v>
      </c>
      <c r="C53" s="21">
        <v>12.140666619722699</v>
      </c>
      <c r="D53" s="21">
        <v>11.6052039591385</v>
      </c>
      <c r="E53" s="21">
        <v>10.1951167443502</v>
      </c>
      <c r="F53" s="32">
        <v>10.5010509128644</v>
      </c>
      <c r="G53" s="21">
        <v>8.56913731844792</v>
      </c>
      <c r="H53" s="21">
        <v>7.5188229662850103</v>
      </c>
      <c r="I53" s="21">
        <v>7.4805507096701502</v>
      </c>
      <c r="K53" s="28"/>
      <c r="L53" s="145"/>
      <c r="M53" s="30" t="s">
        <v>20</v>
      </c>
      <c r="N53" s="21">
        <v>3.5894605745828998</v>
      </c>
      <c r="O53" s="21">
        <v>3.0097573466743599</v>
      </c>
      <c r="P53" s="21">
        <v>2.4578411016113</v>
      </c>
      <c r="Q53" s="32">
        <v>1.96905287492363</v>
      </c>
      <c r="R53" s="21">
        <v>1.54921151305101</v>
      </c>
      <c r="S53" s="21">
        <v>1.06570984186082</v>
      </c>
      <c r="T53" s="21">
        <v>0.64989741871544404</v>
      </c>
    </row>
    <row r="54" spans="1:21" ht="30" customHeight="1" x14ac:dyDescent="0.35">
      <c r="A54" s="145"/>
      <c r="B54" s="30" t="s">
        <v>21</v>
      </c>
      <c r="C54" s="21">
        <v>22.190481845998001</v>
      </c>
      <c r="D54" s="21">
        <v>22.435743641152602</v>
      </c>
      <c r="E54" s="21">
        <v>14.206843752343101</v>
      </c>
      <c r="F54" s="32">
        <v>13.2164609901593</v>
      </c>
      <c r="G54" s="21">
        <v>13.913746122462801</v>
      </c>
      <c r="H54" s="21">
        <v>11.8359589774306</v>
      </c>
      <c r="I54" s="21">
        <v>10.471581950765099</v>
      </c>
      <c r="K54" s="28"/>
      <c r="L54" s="145"/>
      <c r="M54" s="30" t="s">
        <v>21</v>
      </c>
      <c r="N54" s="21">
        <v>5.6773815587127601</v>
      </c>
      <c r="O54" s="21">
        <v>3.9236836872518102</v>
      </c>
      <c r="P54" s="21">
        <v>4.3846406039643098</v>
      </c>
      <c r="Q54" s="32">
        <v>2.8935915109444501</v>
      </c>
      <c r="R54" s="21">
        <v>2.1204270016906701</v>
      </c>
      <c r="S54" s="21">
        <v>1.69914880997399</v>
      </c>
      <c r="T54" s="21">
        <v>1.1771881715999299</v>
      </c>
    </row>
    <row r="55" spans="1:21" ht="30" customHeight="1" x14ac:dyDescent="0.35">
      <c r="A55" s="145"/>
      <c r="B55" s="30" t="s">
        <v>22</v>
      </c>
      <c r="C55" s="21">
        <v>28.7795700293081</v>
      </c>
      <c r="D55" s="21">
        <v>27.9444539687982</v>
      </c>
      <c r="E55" s="21">
        <v>25.6443315401192</v>
      </c>
      <c r="F55" s="32">
        <v>21.450256199233401</v>
      </c>
      <c r="G55" s="21">
        <v>16.438809700871399</v>
      </c>
      <c r="H55" s="21">
        <v>17.128031554015301</v>
      </c>
      <c r="I55" s="21">
        <v>14.6680216641071</v>
      </c>
      <c r="K55" s="28"/>
      <c r="L55" s="145"/>
      <c r="M55" s="30" t="s">
        <v>22</v>
      </c>
      <c r="N55" s="21">
        <v>9.1584240849901697</v>
      </c>
      <c r="O55" s="21">
        <v>5.0310024493038199</v>
      </c>
      <c r="P55" s="21">
        <v>6.6477812493968704</v>
      </c>
      <c r="Q55" s="32">
        <v>3.4130118095626001</v>
      </c>
      <c r="R55" s="21">
        <v>2.5931217128949098</v>
      </c>
      <c r="S55" s="21">
        <v>1.9590357057362</v>
      </c>
      <c r="T55" s="21">
        <v>1.5641566120486099</v>
      </c>
    </row>
    <row r="56" spans="1:21" ht="30" customHeight="1" x14ac:dyDescent="0.35">
      <c r="A56" s="145"/>
      <c r="B56" s="30" t="s">
        <v>23</v>
      </c>
      <c r="C56" s="21">
        <v>38.8526593835917</v>
      </c>
      <c r="D56" s="21">
        <v>41.948957590957001</v>
      </c>
      <c r="E56" s="21">
        <v>30.820307851961001</v>
      </c>
      <c r="F56" s="32">
        <v>25.838457960828901</v>
      </c>
      <c r="G56" s="21">
        <v>21.940551606373599</v>
      </c>
      <c r="H56" s="21">
        <v>17.969388244071901</v>
      </c>
      <c r="I56" s="21">
        <v>18.709271080921699</v>
      </c>
      <c r="K56" s="28"/>
      <c r="L56" s="145"/>
      <c r="M56" s="30" t="s">
        <v>23</v>
      </c>
      <c r="N56" s="21">
        <v>7.4360391281462803</v>
      </c>
      <c r="O56" s="21">
        <v>8.4348937496265801</v>
      </c>
      <c r="P56" s="21">
        <v>6.4169644796335401</v>
      </c>
      <c r="Q56" s="32">
        <v>4.7315032306543596</v>
      </c>
      <c r="R56" s="21">
        <v>3.12384328016332</v>
      </c>
      <c r="S56" s="21">
        <v>2.0424110879391102</v>
      </c>
      <c r="T56" s="21">
        <v>1.5213465996173601</v>
      </c>
    </row>
    <row r="57" spans="1:21" ht="30" customHeight="1" x14ac:dyDescent="0.35">
      <c r="A57" s="145"/>
      <c r="B57" s="30" t="s">
        <v>24</v>
      </c>
      <c r="C57" s="21">
        <v>55.0695879338436</v>
      </c>
      <c r="D57" s="21">
        <v>43.4121257807452</v>
      </c>
      <c r="E57" s="21">
        <v>39.088232801860897</v>
      </c>
      <c r="F57" s="32">
        <v>28.159561461762799</v>
      </c>
      <c r="G57" s="21">
        <v>26.278160694214598</v>
      </c>
      <c r="H57" s="21">
        <v>21.0864602047881</v>
      </c>
      <c r="I57" s="21">
        <v>17.241854643127802</v>
      </c>
      <c r="K57" s="28"/>
      <c r="L57" s="145"/>
      <c r="M57" s="30" t="s">
        <v>24</v>
      </c>
      <c r="N57" s="21">
        <v>10.0114380679926</v>
      </c>
      <c r="O57" s="21">
        <v>8.0346238724744499</v>
      </c>
      <c r="P57" s="21">
        <v>9.10993164748208</v>
      </c>
      <c r="Q57" s="32">
        <v>6.0968603514136497</v>
      </c>
      <c r="R57" s="21">
        <v>4.1466980357227499</v>
      </c>
      <c r="S57" s="21">
        <v>2.7263236547882501</v>
      </c>
      <c r="T57" s="21">
        <v>1.76079757658077</v>
      </c>
    </row>
    <row r="58" spans="1:21" ht="30" customHeight="1" x14ac:dyDescent="0.35">
      <c r="A58" s="146"/>
      <c r="B58" s="37" t="s">
        <v>25</v>
      </c>
      <c r="C58" s="21">
        <v>59.713846517677602</v>
      </c>
      <c r="D58" s="21">
        <v>50.977972149928803</v>
      </c>
      <c r="E58" s="21">
        <v>39.747650118924902</v>
      </c>
      <c r="F58" s="38">
        <v>30.890398038105999</v>
      </c>
      <c r="G58" s="21">
        <v>25.446186422468099</v>
      </c>
      <c r="H58" s="21">
        <v>22.2433676228144</v>
      </c>
      <c r="I58" s="21">
        <v>17.713064966397798</v>
      </c>
      <c r="J58" s="39"/>
      <c r="K58" s="28"/>
      <c r="L58" s="146"/>
      <c r="M58" s="37" t="s">
        <v>25</v>
      </c>
      <c r="N58" s="22">
        <v>10.4632520462408</v>
      </c>
      <c r="O58" s="22">
        <v>8.0469748251611808</v>
      </c>
      <c r="P58" s="22">
        <v>8.1895154146736004</v>
      </c>
      <c r="Q58" s="38">
        <v>4.9376233653154804</v>
      </c>
      <c r="R58" s="22">
        <v>3.4092927008728</v>
      </c>
      <c r="S58" s="22">
        <v>2.4470921216818899</v>
      </c>
      <c r="T58" s="22">
        <v>1.53209998810133</v>
      </c>
      <c r="U58" s="39"/>
    </row>
    <row r="60" spans="1:21" x14ac:dyDescent="0.35">
      <c r="B60" s="46" t="s">
        <v>43</v>
      </c>
    </row>
    <row r="69" spans="1:6" x14ac:dyDescent="0.35">
      <c r="A69" s="62" t="s">
        <v>69</v>
      </c>
      <c r="B69" s="29" t="s">
        <v>38</v>
      </c>
      <c r="C69" s="15" t="s">
        <v>48</v>
      </c>
      <c r="D69" s="15" t="s">
        <v>49</v>
      </c>
      <c r="E69" s="15" t="s">
        <v>50</v>
      </c>
    </row>
    <row r="70" spans="1:6" x14ac:dyDescent="0.35">
      <c r="A70" s="145" t="s">
        <v>14</v>
      </c>
      <c r="B70" s="30" t="s">
        <v>15</v>
      </c>
      <c r="C70" s="31">
        <v>9.2358784731222804E-2</v>
      </c>
      <c r="D70" s="21">
        <v>9.4756600317932732E-2</v>
      </c>
      <c r="E70" s="21">
        <v>9.3393103999594454E-2</v>
      </c>
      <c r="F70" s="1">
        <f>SUM(C70:E70)</f>
        <v>0.28050848904874998</v>
      </c>
    </row>
    <row r="71" spans="1:6" x14ac:dyDescent="0.35">
      <c r="A71" s="145"/>
      <c r="B71" s="30" t="s">
        <v>16</v>
      </c>
      <c r="C71" s="21">
        <v>0.67278644060475301</v>
      </c>
      <c r="D71" s="21">
        <v>0.54393774115959104</v>
      </c>
      <c r="E71" s="21">
        <v>0.43563272347397702</v>
      </c>
      <c r="F71" s="1">
        <f t="shared" ref="F71:F127" si="0">SUM(C71:E71)</f>
        <v>1.6523569052383211</v>
      </c>
    </row>
    <row r="72" spans="1:6" x14ac:dyDescent="0.35">
      <c r="A72" s="145"/>
      <c r="B72" s="30" t="s">
        <v>17</v>
      </c>
      <c r="C72" s="21">
        <v>1.22630626064411</v>
      </c>
      <c r="D72" s="21">
        <v>1.0160519426174699</v>
      </c>
      <c r="E72" s="21">
        <v>0.83567949542139996</v>
      </c>
      <c r="F72" s="1">
        <f t="shared" si="0"/>
        <v>3.0780376986829801</v>
      </c>
    </row>
    <row r="73" spans="1:6" x14ac:dyDescent="0.35">
      <c r="A73" s="145"/>
      <c r="B73" s="30" t="s">
        <v>18</v>
      </c>
      <c r="C73" s="21">
        <v>2.26627247792117</v>
      </c>
      <c r="D73" s="21">
        <v>2.0847808196990898</v>
      </c>
      <c r="E73" s="21">
        <v>1.7609330432763599</v>
      </c>
      <c r="F73" s="1">
        <f t="shared" si="0"/>
        <v>6.1119863408966193</v>
      </c>
    </row>
    <row r="74" spans="1:6" x14ac:dyDescent="0.35">
      <c r="A74" s="145"/>
      <c r="B74" s="30" t="s">
        <v>19</v>
      </c>
      <c r="C74" s="21">
        <v>2.8776090773673801</v>
      </c>
      <c r="D74" s="21">
        <v>2.9727711032595399</v>
      </c>
      <c r="E74" s="21">
        <v>2.7468817880207501</v>
      </c>
      <c r="F74" s="1">
        <f t="shared" si="0"/>
        <v>8.5972619686476701</v>
      </c>
    </row>
    <row r="75" spans="1:6" x14ac:dyDescent="0.35">
      <c r="A75" s="145"/>
      <c r="B75" s="30" t="s">
        <v>20</v>
      </c>
      <c r="C75" s="21">
        <v>4.2713223200820298</v>
      </c>
      <c r="D75" s="21">
        <v>4.2654961218338201</v>
      </c>
      <c r="E75" s="21">
        <v>4.3957481951965898</v>
      </c>
      <c r="F75" s="1">
        <f t="shared" si="0"/>
        <v>12.932566637112441</v>
      </c>
    </row>
    <row r="76" spans="1:6" x14ac:dyDescent="0.35">
      <c r="A76" s="145"/>
      <c r="B76" s="30" t="s">
        <v>21</v>
      </c>
      <c r="C76" s="21">
        <v>5.9609695257010102</v>
      </c>
      <c r="D76" s="21">
        <v>5.7979539390791102</v>
      </c>
      <c r="E76" s="21">
        <v>5.7905140022727801</v>
      </c>
      <c r="F76" s="1">
        <f t="shared" si="0"/>
        <v>17.549437467052901</v>
      </c>
    </row>
    <row r="77" spans="1:6" x14ac:dyDescent="0.35">
      <c r="A77" s="145"/>
      <c r="B77" s="30" t="s">
        <v>22</v>
      </c>
      <c r="C77" s="21">
        <v>9.3246621249407404</v>
      </c>
      <c r="D77" s="21">
        <v>8.3693766133927596</v>
      </c>
      <c r="E77" s="21">
        <v>8.1553610834499803</v>
      </c>
      <c r="F77" s="1">
        <f t="shared" si="0"/>
        <v>25.849399821783479</v>
      </c>
    </row>
    <row r="78" spans="1:6" x14ac:dyDescent="0.35">
      <c r="A78" s="145"/>
      <c r="B78" s="30" t="s">
        <v>23</v>
      </c>
      <c r="C78" s="21">
        <v>14.680863429606299</v>
      </c>
      <c r="D78" s="21">
        <v>12.692659979808001</v>
      </c>
      <c r="E78" s="21">
        <v>11.4669731929476</v>
      </c>
      <c r="F78" s="1">
        <f t="shared" si="0"/>
        <v>38.840496602361902</v>
      </c>
    </row>
    <row r="79" spans="1:6" x14ac:dyDescent="0.35">
      <c r="A79" s="145"/>
      <c r="B79" s="30" t="s">
        <v>24</v>
      </c>
      <c r="C79" s="21">
        <v>21.567718189653</v>
      </c>
      <c r="D79" s="21">
        <v>17.753473965587499</v>
      </c>
      <c r="E79" s="21">
        <v>15.433863621610101</v>
      </c>
      <c r="F79" s="1">
        <f t="shared" si="0"/>
        <v>54.755055776850597</v>
      </c>
    </row>
    <row r="80" spans="1:6" x14ac:dyDescent="0.35">
      <c r="A80" s="145"/>
      <c r="B80" s="30" t="s">
        <v>25</v>
      </c>
      <c r="C80" s="21">
        <v>25.026334434493901</v>
      </c>
      <c r="D80" s="21">
        <v>21.4222092406429</v>
      </c>
      <c r="E80" s="21">
        <v>17.628957616606101</v>
      </c>
      <c r="F80" s="1">
        <f>SUM(C80:E80)</f>
        <v>64.077501291742905</v>
      </c>
    </row>
    <row r="81" spans="1:6" x14ac:dyDescent="0.35">
      <c r="A81" s="146"/>
      <c r="B81" s="37" t="s">
        <v>26</v>
      </c>
      <c r="C81" s="22">
        <v>3.6949777343513803</v>
      </c>
      <c r="D81" s="22">
        <v>3.6063298840115396</v>
      </c>
      <c r="E81" s="22">
        <v>3.5431339418077155</v>
      </c>
      <c r="F81" s="16">
        <v>17.544234994539515</v>
      </c>
    </row>
    <row r="82" spans="1:6" x14ac:dyDescent="0.35">
      <c r="A82" s="145" t="s">
        <v>27</v>
      </c>
      <c r="B82" s="30" t="s">
        <v>15</v>
      </c>
      <c r="C82" s="21">
        <v>0.10142912781622895</v>
      </c>
      <c r="D82" s="21">
        <v>0.11797420846022595</v>
      </c>
      <c r="E82" s="21">
        <v>0.11710981223851789</v>
      </c>
      <c r="F82" s="1">
        <f t="shared" ref="F82:F91" si="1">SUM(C82:E82)</f>
        <v>0.33651314851497283</v>
      </c>
    </row>
    <row r="83" spans="1:6" x14ac:dyDescent="0.35">
      <c r="A83" s="145"/>
      <c r="B83" s="30" t="s">
        <v>16</v>
      </c>
      <c r="C83" s="35">
        <v>1.1567956083814199</v>
      </c>
      <c r="D83" s="36">
        <v>0.93397374574570902</v>
      </c>
      <c r="E83" s="36">
        <v>0.74689219437751098</v>
      </c>
      <c r="F83" s="1">
        <f t="shared" si="1"/>
        <v>2.8376615485046397</v>
      </c>
    </row>
    <row r="84" spans="1:6" x14ac:dyDescent="0.35">
      <c r="A84" s="145"/>
      <c r="B84" s="30" t="s">
        <v>17</v>
      </c>
      <c r="C84" s="35">
        <v>2.29130714886477</v>
      </c>
      <c r="D84" s="36">
        <v>1.90220461091468</v>
      </c>
      <c r="E84" s="36">
        <v>1.5678552301608299</v>
      </c>
      <c r="F84" s="1">
        <f t="shared" si="1"/>
        <v>5.7613669899402797</v>
      </c>
    </row>
    <row r="85" spans="1:6" x14ac:dyDescent="0.35">
      <c r="A85" s="145"/>
      <c r="B85" s="30" t="s">
        <v>18</v>
      </c>
      <c r="C85" s="35">
        <v>2.7676486314887399</v>
      </c>
      <c r="D85" s="36">
        <v>3.1942841878806201</v>
      </c>
      <c r="E85" s="36">
        <v>2.6843252431532201</v>
      </c>
      <c r="F85" s="1">
        <f t="shared" si="1"/>
        <v>8.6462580625225804</v>
      </c>
    </row>
    <row r="86" spans="1:6" x14ac:dyDescent="0.35">
      <c r="A86" s="145"/>
      <c r="B86" s="30" t="s">
        <v>19</v>
      </c>
      <c r="C86" s="35">
        <v>4.3769631657004702</v>
      </c>
      <c r="D86" s="36">
        <v>4.0046385305693901</v>
      </c>
      <c r="E86" s="36">
        <v>4.5756174098560001</v>
      </c>
      <c r="F86" s="1">
        <f t="shared" si="1"/>
        <v>12.957219106125862</v>
      </c>
    </row>
    <row r="87" spans="1:6" x14ac:dyDescent="0.35">
      <c r="A87" s="145"/>
      <c r="B87" s="30" t="s">
        <v>20</v>
      </c>
      <c r="C87" s="35">
        <v>6.9749394769016204</v>
      </c>
      <c r="D87" s="36">
        <v>6.1388217566686398</v>
      </c>
      <c r="E87" s="36">
        <v>5.6496597693588297</v>
      </c>
      <c r="F87" s="1">
        <f t="shared" si="1"/>
        <v>18.763421002929089</v>
      </c>
    </row>
    <row r="88" spans="1:6" x14ac:dyDescent="0.35">
      <c r="A88" s="145"/>
      <c r="B88" s="30" t="s">
        <v>21</v>
      </c>
      <c r="C88" s="35">
        <v>9.4634024718256899</v>
      </c>
      <c r="D88" s="36">
        <v>9.2350867299050403</v>
      </c>
      <c r="E88" s="36">
        <v>8.1855851514789801</v>
      </c>
      <c r="F88" s="1">
        <f t="shared" si="1"/>
        <v>26.884074353209712</v>
      </c>
    </row>
    <row r="89" spans="1:6" x14ac:dyDescent="0.35">
      <c r="A89" s="145"/>
      <c r="B89" s="30" t="s">
        <v>22</v>
      </c>
      <c r="C89" s="35">
        <v>13.455213816118</v>
      </c>
      <c r="D89" s="36">
        <v>12.632398891961699</v>
      </c>
      <c r="E89" s="36">
        <v>12.344576736364999</v>
      </c>
      <c r="F89" s="1">
        <f t="shared" si="1"/>
        <v>38.432189444444703</v>
      </c>
    </row>
    <row r="90" spans="1:6" x14ac:dyDescent="0.35">
      <c r="A90" s="145"/>
      <c r="B90" s="30" t="s">
        <v>23</v>
      </c>
      <c r="C90" s="35">
        <v>17.0110184916491</v>
      </c>
      <c r="D90" s="36">
        <v>15.4566361390286</v>
      </c>
      <c r="E90" s="36">
        <v>14.5366535647383</v>
      </c>
      <c r="F90" s="1">
        <f t="shared" si="1"/>
        <v>47.004308195416002</v>
      </c>
    </row>
    <row r="91" spans="1:6" x14ac:dyDescent="0.35">
      <c r="A91" s="145"/>
      <c r="B91" s="30" t="s">
        <v>24</v>
      </c>
      <c r="C91" s="35">
        <v>24.8658304492497</v>
      </c>
      <c r="D91" s="36">
        <v>19.041256267605501</v>
      </c>
      <c r="E91" s="36">
        <v>17.338715024126898</v>
      </c>
      <c r="F91" s="1">
        <f t="shared" si="1"/>
        <v>61.245801740982103</v>
      </c>
    </row>
    <row r="92" spans="1:6" x14ac:dyDescent="0.35">
      <c r="A92" s="145"/>
      <c r="B92" s="30" t="s">
        <v>25</v>
      </c>
      <c r="C92" s="35">
        <v>31.4438529541954</v>
      </c>
      <c r="D92" s="35">
        <v>28.189559193612599</v>
      </c>
      <c r="E92" s="35">
        <v>21.733468601491801</v>
      </c>
      <c r="F92" s="1">
        <f t="shared" ref="F92" si="2">SUM(C92:E92)</f>
        <v>81.36688074929981</v>
      </c>
    </row>
    <row r="93" spans="1:6" x14ac:dyDescent="0.35">
      <c r="A93" s="146"/>
      <c r="B93" s="37" t="s">
        <v>26</v>
      </c>
      <c r="C93" s="42">
        <v>3.1844716749578486</v>
      </c>
      <c r="D93" s="42">
        <v>3.1957921919494408</v>
      </c>
      <c r="E93" s="42">
        <v>3.173354964358392</v>
      </c>
      <c r="F93" s="16">
        <v>41.468611766745312</v>
      </c>
    </row>
    <row r="94" spans="1:6" ht="14.5" customHeight="1" x14ac:dyDescent="0.35">
      <c r="A94" s="147" t="s">
        <v>28</v>
      </c>
      <c r="B94" s="30" t="s">
        <v>15</v>
      </c>
      <c r="C94" s="21">
        <v>0.37645552880421329</v>
      </c>
      <c r="D94" s="21">
        <v>0.37791780531685937</v>
      </c>
      <c r="E94" s="21">
        <v>0.37781145187799514</v>
      </c>
      <c r="F94" s="1">
        <f t="shared" ref="F94:F104" si="3">SUM(C94:E94)</f>
        <v>1.1321847859990677</v>
      </c>
    </row>
    <row r="95" spans="1:6" x14ac:dyDescent="0.35">
      <c r="A95" s="145"/>
      <c r="B95" s="30" t="s">
        <v>16</v>
      </c>
      <c r="C95" s="35">
        <v>7.4500819376586997E-3</v>
      </c>
      <c r="D95" s="35">
        <v>3.2162277160751199E-6</v>
      </c>
      <c r="E95" s="35">
        <v>-4.6955742985205901E-4</v>
      </c>
      <c r="F95" s="1">
        <f t="shared" si="3"/>
        <v>6.9837407355227161E-3</v>
      </c>
    </row>
    <row r="96" spans="1:6" x14ac:dyDescent="0.35">
      <c r="A96" s="145"/>
      <c r="B96" s="30" t="s">
        <v>17</v>
      </c>
      <c r="C96" s="35">
        <v>5.6770198018908397E-2</v>
      </c>
      <c r="D96" s="35">
        <v>1.37647870210663E-3</v>
      </c>
      <c r="E96" s="35">
        <v>-1.6842547295693198E-8</v>
      </c>
      <c r="F96" s="1">
        <f t="shared" si="3"/>
        <v>5.8146659878467732E-2</v>
      </c>
    </row>
    <row r="97" spans="1:6" x14ac:dyDescent="0.35">
      <c r="A97" s="145"/>
      <c r="B97" s="30" t="s">
        <v>18</v>
      </c>
      <c r="C97" s="35">
        <v>2.9552184256477501E-2</v>
      </c>
      <c r="D97" s="35">
        <v>1.17803384854265E-3</v>
      </c>
      <c r="E97" s="35">
        <v>-6.1209236840921298E-8</v>
      </c>
      <c r="F97" s="1">
        <f t="shared" si="3"/>
        <v>3.073015689578331E-2</v>
      </c>
    </row>
    <row r="98" spans="1:6" x14ac:dyDescent="0.35">
      <c r="A98" s="145"/>
      <c r="B98" s="30" t="s">
        <v>19</v>
      </c>
      <c r="C98" s="35">
        <v>4.0439704435439497E-2</v>
      </c>
      <c r="D98" s="35">
        <v>1.6056590836294601E-3</v>
      </c>
      <c r="E98" s="35">
        <v>1.1946398105241001E-7</v>
      </c>
      <c r="F98" s="1">
        <f t="shared" si="3"/>
        <v>4.2045482983050012E-2</v>
      </c>
    </row>
    <row r="99" spans="1:6" x14ac:dyDescent="0.35">
      <c r="A99" s="145"/>
      <c r="B99" s="30" t="s">
        <v>20</v>
      </c>
      <c r="C99" s="35">
        <v>1.1133639855102999</v>
      </c>
      <c r="D99" s="35">
        <v>1.47694825720198E-2</v>
      </c>
      <c r="E99" s="35">
        <v>1.8940984471635199E-4</v>
      </c>
      <c r="F99" s="1">
        <f t="shared" si="3"/>
        <v>1.128322877927036</v>
      </c>
    </row>
    <row r="100" spans="1:6" x14ac:dyDescent="0.35">
      <c r="A100" s="145"/>
      <c r="B100" s="30" t="s">
        <v>21</v>
      </c>
      <c r="C100" s="35">
        <v>3.5436835062718099</v>
      </c>
      <c r="D100" s="35">
        <v>2.6650435821755698</v>
      </c>
      <c r="E100" s="35">
        <v>9.5574990324235998E-2</v>
      </c>
      <c r="F100" s="1">
        <f t="shared" si="3"/>
        <v>6.3043020787716157</v>
      </c>
    </row>
    <row r="101" spans="1:6" x14ac:dyDescent="0.35">
      <c r="A101" s="145"/>
      <c r="B101" s="30" t="s">
        <v>22</v>
      </c>
      <c r="C101" s="35">
        <v>5.8544615702304998</v>
      </c>
      <c r="D101" s="35">
        <v>1.32004144071815</v>
      </c>
      <c r="E101" s="35">
        <v>0.930788801293853</v>
      </c>
      <c r="F101" s="1">
        <f t="shared" si="3"/>
        <v>8.1052918122425019</v>
      </c>
    </row>
    <row r="102" spans="1:6" x14ac:dyDescent="0.35">
      <c r="A102" s="145"/>
      <c r="B102" s="30" t="s">
        <v>23</v>
      </c>
      <c r="C102" s="35">
        <v>1.4872926290056701</v>
      </c>
      <c r="D102" s="35">
        <v>2.8612497174980298</v>
      </c>
      <c r="E102" s="35">
        <v>0.49026358273958998</v>
      </c>
      <c r="F102" s="1">
        <f t="shared" si="3"/>
        <v>4.8388059292432892</v>
      </c>
    </row>
    <row r="103" spans="1:6" x14ac:dyDescent="0.35">
      <c r="A103" s="145"/>
      <c r="B103" s="30" t="s">
        <v>24</v>
      </c>
      <c r="C103" s="35">
        <v>5.4826705778543703</v>
      </c>
      <c r="D103" s="35">
        <v>0.37967223905104602</v>
      </c>
      <c r="E103" s="35">
        <v>0.882335904750426</v>
      </c>
      <c r="F103" s="1">
        <f t="shared" si="3"/>
        <v>6.7446787216558421</v>
      </c>
    </row>
    <row r="104" spans="1:6" x14ac:dyDescent="0.35">
      <c r="A104" s="145"/>
      <c r="B104" s="30" t="s">
        <v>25</v>
      </c>
      <c r="C104" s="35">
        <v>0.145394002337071</v>
      </c>
      <c r="D104" s="35">
        <v>1.6789999107808699E-2</v>
      </c>
      <c r="E104" s="35">
        <v>-5.35916463789776E-5</v>
      </c>
      <c r="F104" s="1">
        <f t="shared" si="3"/>
        <v>0.16213040979850074</v>
      </c>
    </row>
    <row r="105" spans="1:6" x14ac:dyDescent="0.35">
      <c r="A105" s="146"/>
      <c r="B105" s="30" t="s">
        <v>26</v>
      </c>
      <c r="C105" s="12">
        <v>0.79457734456936724</v>
      </c>
      <c r="D105" s="12">
        <v>0.50427864834951186</v>
      </c>
      <c r="E105" s="12">
        <v>0.28755272291223472</v>
      </c>
      <c r="F105" s="16">
        <v>9.4045849417341358</v>
      </c>
    </row>
    <row r="106" spans="1:6" x14ac:dyDescent="0.35">
      <c r="A106" s="147" t="s">
        <v>41</v>
      </c>
      <c r="B106" s="43" t="s">
        <v>15</v>
      </c>
      <c r="C106" s="23">
        <v>0.15983848943152601</v>
      </c>
      <c r="D106" s="23">
        <v>0.16273420872803457</v>
      </c>
      <c r="E106" s="23">
        <v>0.15899243532323357</v>
      </c>
      <c r="F106" s="1">
        <f t="shared" si="0"/>
        <v>0.48156513348279417</v>
      </c>
    </row>
    <row r="107" spans="1:6" x14ac:dyDescent="0.35">
      <c r="A107" s="145"/>
      <c r="B107" s="30" t="s">
        <v>16</v>
      </c>
      <c r="C107" s="35">
        <v>0.98115251596962305</v>
      </c>
      <c r="D107" s="36">
        <v>0.75291405222063701</v>
      </c>
      <c r="E107" s="36">
        <v>0.56927578891263797</v>
      </c>
      <c r="F107" s="1">
        <f t="shared" si="0"/>
        <v>2.3033423571028981</v>
      </c>
    </row>
    <row r="108" spans="1:6" x14ac:dyDescent="0.35">
      <c r="A108" s="145"/>
      <c r="B108" s="30" t="s">
        <v>17</v>
      </c>
      <c r="C108" s="35">
        <v>1.9283757905294701</v>
      </c>
      <c r="D108" s="36">
        <v>1.5313587937226101</v>
      </c>
      <c r="E108" s="36">
        <v>1.20260350976815</v>
      </c>
      <c r="F108" s="1">
        <f t="shared" si="0"/>
        <v>4.6623380940202299</v>
      </c>
    </row>
    <row r="109" spans="1:6" x14ac:dyDescent="0.35">
      <c r="A109" s="145"/>
      <c r="B109" s="30" t="s">
        <v>18</v>
      </c>
      <c r="C109" s="35">
        <v>2.1572150623936301</v>
      </c>
      <c r="D109" s="36">
        <v>2.5123335615008502</v>
      </c>
      <c r="E109" s="36">
        <v>2.01946357667586</v>
      </c>
      <c r="F109" s="1">
        <f t="shared" si="0"/>
        <v>6.6890122005703399</v>
      </c>
    </row>
    <row r="110" spans="1:6" x14ac:dyDescent="0.35">
      <c r="A110" s="145"/>
      <c r="B110" s="30" t="s">
        <v>19</v>
      </c>
      <c r="C110" s="35">
        <v>3.8093495985688599</v>
      </c>
      <c r="D110" s="36">
        <v>3.0935596308647502</v>
      </c>
      <c r="E110" s="36">
        <v>3.5653577656188302</v>
      </c>
      <c r="F110" s="1">
        <f t="shared" si="0"/>
        <v>10.46826699505244</v>
      </c>
    </row>
    <row r="111" spans="1:6" x14ac:dyDescent="0.35">
      <c r="A111" s="145"/>
      <c r="B111" s="30" t="s">
        <v>20</v>
      </c>
      <c r="C111" s="35">
        <v>6.2704688703678899</v>
      </c>
      <c r="D111" s="36">
        <v>5.3454023190606899</v>
      </c>
      <c r="E111" s="36">
        <v>4.4017598898149304</v>
      </c>
      <c r="F111" s="1">
        <f t="shared" si="0"/>
        <v>16.017631079243511</v>
      </c>
    </row>
    <row r="112" spans="1:6" x14ac:dyDescent="0.35">
      <c r="A112" s="145"/>
      <c r="B112" s="30" t="s">
        <v>21</v>
      </c>
      <c r="C112" s="35">
        <v>8.0708780581459898</v>
      </c>
      <c r="D112" s="36">
        <v>8.2990626165278094</v>
      </c>
      <c r="E112" s="36">
        <v>7.1374984014201504</v>
      </c>
      <c r="F112" s="1">
        <f t="shared" si="0"/>
        <v>23.507439076093949</v>
      </c>
    </row>
    <row r="113" spans="1:6" x14ac:dyDescent="0.35">
      <c r="A113" s="145"/>
      <c r="B113" s="30" t="s">
        <v>22</v>
      </c>
      <c r="C113" s="35">
        <v>14.194756949706701</v>
      </c>
      <c r="D113" s="36">
        <v>12.705051871639</v>
      </c>
      <c r="E113" s="36">
        <v>13.0327767755459</v>
      </c>
      <c r="F113" s="1">
        <f t="shared" si="0"/>
        <v>39.932585596891599</v>
      </c>
    </row>
    <row r="114" spans="1:6" x14ac:dyDescent="0.35">
      <c r="A114" s="145"/>
      <c r="B114" s="30" t="s">
        <v>23</v>
      </c>
      <c r="C114" s="35">
        <v>22.0669269113688</v>
      </c>
      <c r="D114" s="36">
        <v>18.792538103559998</v>
      </c>
      <c r="E114" s="36">
        <v>16.9234681304095</v>
      </c>
      <c r="F114" s="1">
        <f t="shared" si="0"/>
        <v>57.782933145338305</v>
      </c>
    </row>
    <row r="115" spans="1:6" x14ac:dyDescent="0.35">
      <c r="A115" s="145"/>
      <c r="B115" s="30" t="s">
        <v>24</v>
      </c>
      <c r="C115" s="35">
        <v>32.353179807556003</v>
      </c>
      <c r="D115" s="36">
        <v>27.5531066817518</v>
      </c>
      <c r="E115" s="36">
        <v>23.6314882179501</v>
      </c>
      <c r="F115" s="1">
        <f t="shared" si="0"/>
        <v>83.53777470725791</v>
      </c>
    </row>
    <row r="116" spans="1:6" x14ac:dyDescent="0.35">
      <c r="A116" s="145"/>
      <c r="B116" s="30" t="s">
        <v>25</v>
      </c>
      <c r="C116" s="35">
        <v>36.413353456931397</v>
      </c>
      <c r="D116" s="35">
        <v>32.057656318469199</v>
      </c>
      <c r="E116" s="35">
        <v>27.293244606014799</v>
      </c>
      <c r="F116" s="1">
        <f t="shared" ref="F116" si="4">SUM(C116:E116)</f>
        <v>95.764254381415398</v>
      </c>
    </row>
    <row r="117" spans="1:6" x14ac:dyDescent="0.35">
      <c r="A117" s="146"/>
      <c r="B117" s="37" t="s">
        <v>26</v>
      </c>
      <c r="C117" s="42">
        <v>3.4473926666679282</v>
      </c>
      <c r="D117" s="42">
        <v>3.3667776547216839</v>
      </c>
      <c r="E117" s="42">
        <v>3.2902656654506255</v>
      </c>
      <c r="F117" s="16">
        <v>25.748639016764244</v>
      </c>
    </row>
    <row r="118" spans="1:6" x14ac:dyDescent="0.35">
      <c r="A118" s="147" t="s">
        <v>30</v>
      </c>
      <c r="B118" s="43" t="s">
        <v>15</v>
      </c>
      <c r="C118" s="23">
        <v>0.21388103211577283</v>
      </c>
      <c r="D118" s="23">
        <v>0.22164258766883815</v>
      </c>
      <c r="E118" s="23">
        <v>0.22778692615942733</v>
      </c>
      <c r="F118" s="1">
        <f t="shared" si="0"/>
        <v>0.66331054594403827</v>
      </c>
    </row>
    <row r="119" spans="1:6" x14ac:dyDescent="0.35">
      <c r="A119" s="145"/>
      <c r="B119" s="30" t="s">
        <v>16</v>
      </c>
      <c r="C119" s="21">
        <v>1.46611765224937</v>
      </c>
      <c r="D119" s="21">
        <v>1.3316267469220999</v>
      </c>
      <c r="E119" s="21">
        <v>1.2071918264782999</v>
      </c>
      <c r="F119" s="1">
        <f t="shared" si="0"/>
        <v>4.0049362256497698</v>
      </c>
    </row>
    <row r="120" spans="1:6" x14ac:dyDescent="0.35">
      <c r="A120" s="145"/>
      <c r="B120" s="30" t="s">
        <v>17</v>
      </c>
      <c r="C120" s="21">
        <v>2.6106432026415902</v>
      </c>
      <c r="D120" s="21">
        <v>2.39637396675634</v>
      </c>
      <c r="E120" s="21">
        <v>2.1964104829746498</v>
      </c>
      <c r="F120" s="1">
        <f t="shared" si="0"/>
        <v>7.2034276523725795</v>
      </c>
    </row>
    <row r="121" spans="1:6" x14ac:dyDescent="0.35">
      <c r="A121" s="145"/>
      <c r="B121" s="30" t="s">
        <v>18</v>
      </c>
      <c r="C121" s="21">
        <v>3.0292897713788398</v>
      </c>
      <c r="D121" s="21">
        <v>3.5679399562418799</v>
      </c>
      <c r="E121" s="21">
        <v>3.2922702153104502</v>
      </c>
      <c r="F121" s="1">
        <f t="shared" si="0"/>
        <v>9.8894999429311703</v>
      </c>
    </row>
    <row r="122" spans="1:6" x14ac:dyDescent="0.35">
      <c r="A122" s="145"/>
      <c r="B122" s="30" t="s">
        <v>19</v>
      </c>
      <c r="C122" s="21">
        <v>4.7368084287485202</v>
      </c>
      <c r="D122" s="21">
        <v>4.6567456987048299</v>
      </c>
      <c r="E122" s="21">
        <v>5.4123941566137397</v>
      </c>
      <c r="F122" s="1">
        <f t="shared" si="0"/>
        <v>14.805948284067089</v>
      </c>
    </row>
    <row r="123" spans="1:6" x14ac:dyDescent="0.35">
      <c r="A123" s="145"/>
      <c r="B123" s="30" t="s">
        <v>20</v>
      </c>
      <c r="C123" s="21">
        <v>7.2308123718197699</v>
      </c>
      <c r="D123" s="21">
        <v>7.0143339087965</v>
      </c>
      <c r="E123" s="21">
        <v>6.9046724221581703</v>
      </c>
      <c r="F123" s="1">
        <f t="shared" si="0"/>
        <v>21.149818702774439</v>
      </c>
    </row>
    <row r="124" spans="1:6" x14ac:dyDescent="0.35">
      <c r="A124" s="145"/>
      <c r="B124" s="30" t="s">
        <v>21</v>
      </c>
      <c r="C124" s="21">
        <v>10.5040430313252</v>
      </c>
      <c r="D124" s="21">
        <v>10.6190233104165</v>
      </c>
      <c r="E124" s="21">
        <v>10.324362674449601</v>
      </c>
      <c r="F124" s="1">
        <f t="shared" si="0"/>
        <v>31.4474290161913</v>
      </c>
    </row>
    <row r="125" spans="1:6" x14ac:dyDescent="0.35">
      <c r="A125" s="145"/>
      <c r="B125" s="30" t="s">
        <v>22</v>
      </c>
      <c r="C125" s="21">
        <v>13.905282938085</v>
      </c>
      <c r="D125" s="21">
        <v>14.7031564164141</v>
      </c>
      <c r="E125" s="21">
        <v>14.853589539355999</v>
      </c>
      <c r="F125" s="1">
        <f t="shared" si="0"/>
        <v>43.462028893855098</v>
      </c>
    </row>
    <row r="126" spans="1:6" x14ac:dyDescent="0.35">
      <c r="A126" s="145"/>
      <c r="B126" s="30" t="s">
        <v>23</v>
      </c>
      <c r="C126" s="21">
        <v>21.531474065910999</v>
      </c>
      <c r="D126" s="21">
        <v>18.814579959789501</v>
      </c>
      <c r="E126" s="21">
        <v>19.829458072507599</v>
      </c>
      <c r="F126" s="1">
        <f t="shared" si="0"/>
        <v>60.175512098208095</v>
      </c>
    </row>
    <row r="127" spans="1:6" x14ac:dyDescent="0.35">
      <c r="A127" s="145"/>
      <c r="B127" s="30" t="s">
        <v>24</v>
      </c>
      <c r="C127" s="21">
        <v>23.7082542339719</v>
      </c>
      <c r="D127" s="21">
        <v>23.101038589044599</v>
      </c>
      <c r="E127" s="21">
        <v>20.2246878430518</v>
      </c>
      <c r="F127" s="1">
        <f t="shared" si="0"/>
        <v>67.033980666068302</v>
      </c>
    </row>
    <row r="128" spans="1:6" x14ac:dyDescent="0.35">
      <c r="A128" s="145"/>
      <c r="B128" s="30" t="s">
        <v>25</v>
      </c>
      <c r="C128" s="21">
        <v>28.432217880143099</v>
      </c>
      <c r="D128" s="21">
        <v>25.991821319986698</v>
      </c>
      <c r="E128" s="21">
        <v>25.338127187840499</v>
      </c>
      <c r="F128" s="1">
        <f t="shared" ref="F128" si="5">SUM(C128:E128)</f>
        <v>79.762166387970296</v>
      </c>
    </row>
    <row r="129" spans="1:6" x14ac:dyDescent="0.35">
      <c r="A129" s="146"/>
      <c r="B129" s="37" t="s">
        <v>26</v>
      </c>
      <c r="C129" s="22">
        <v>2.5296793901220145</v>
      </c>
      <c r="D129" s="22">
        <v>2.77272474551458</v>
      </c>
      <c r="E129" s="22">
        <v>3.039330092270097</v>
      </c>
      <c r="F129" s="16">
        <v>16.215359467078155</v>
      </c>
    </row>
  </sheetData>
  <mergeCells count="18">
    <mergeCell ref="N26:T36"/>
    <mergeCell ref="A37:A47"/>
    <mergeCell ref="L37:L47"/>
    <mergeCell ref="A48:A58"/>
    <mergeCell ref="L48:L58"/>
    <mergeCell ref="A26:A36"/>
    <mergeCell ref="L26:L36"/>
    <mergeCell ref="C2:I2"/>
    <mergeCell ref="N2:T2"/>
    <mergeCell ref="A4:A14"/>
    <mergeCell ref="L4:L14"/>
    <mergeCell ref="A15:A25"/>
    <mergeCell ref="L15:L25"/>
    <mergeCell ref="A70:A81"/>
    <mergeCell ref="A82:A93"/>
    <mergeCell ref="A106:A117"/>
    <mergeCell ref="A118:A129"/>
    <mergeCell ref="A94:A105"/>
  </mergeCells>
  <conditionalFormatting sqref="C70:E79 C81:E91 C106:E115 C93:E93 C117:E127 C129:E1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E79 C81:E8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E8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E91 C93:E9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E91 C119:E127 C71:E79 C107:E115 C81:E81 C93:E93 C117:E117 C129:E12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2:E9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E10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7:E115 C117:E11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E1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9:E127 C129:E12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:E1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25 C37:F5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58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I25 C37:I58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I2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I36 B60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I4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I58 C5:I14 C16:I25 C38:I4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I5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 C29 F29:F30 D30 E31:F31 C32:F34 C35:E35 D36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25 G37:I5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I58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6:I36 B60 C4:F5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Q58 N4:Q2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T1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T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T58 N4:T2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T4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T58 N5:T14 N16:T25 N38:T4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T5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25 R37:T5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BF7BFD-C1C2-4E4D-949D-732848C1EA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Adeno'!C4:I4</xm:f>
              <xm:sqref>J4</xm:sqref>
            </x14:sparkline>
            <x14:sparkline>
              <xm:f>'NordPred Non-Cardia Adeno'!C5:I5</xm:f>
              <xm:sqref>J5</xm:sqref>
            </x14:sparkline>
            <x14:sparkline>
              <xm:f>'NordPred Non-Cardia Adeno'!C6:I6</xm:f>
              <xm:sqref>J6</xm:sqref>
            </x14:sparkline>
            <x14:sparkline>
              <xm:f>'NordPred Non-Cardia Adeno'!C7:I7</xm:f>
              <xm:sqref>J7</xm:sqref>
            </x14:sparkline>
            <x14:sparkline>
              <xm:f>'NordPred Non-Cardia Adeno'!C8:I8</xm:f>
              <xm:sqref>J8</xm:sqref>
            </x14:sparkline>
            <x14:sparkline>
              <xm:f>'NordPred Non-Cardia Adeno'!C9:I9</xm:f>
              <xm:sqref>J9</xm:sqref>
            </x14:sparkline>
            <x14:sparkline>
              <xm:f>'NordPred Non-Cardia Adeno'!C10:I10</xm:f>
              <xm:sqref>J10</xm:sqref>
            </x14:sparkline>
            <x14:sparkline>
              <xm:f>'NordPred Non-Cardia Adeno'!C11:I11</xm:f>
              <xm:sqref>J11</xm:sqref>
            </x14:sparkline>
            <x14:sparkline>
              <xm:f>'NordPred Non-Cardia Adeno'!C12:I12</xm:f>
              <xm:sqref>J12</xm:sqref>
            </x14:sparkline>
            <x14:sparkline>
              <xm:f>'NordPred Non-Cardia Adeno'!C13:I13</xm:f>
              <xm:sqref>J13</xm:sqref>
            </x14:sparkline>
            <x14:sparkline>
              <xm:f>'NordPred Non-Cardia Adeno'!C14:I14</xm:f>
              <xm:sqref>J14</xm:sqref>
            </x14:sparkline>
          </x14:sparklines>
        </x14:sparklineGroup>
        <x14:sparklineGroup displayEmptyCellsAs="gap" xr2:uid="{D9FBAE87-B4A2-479E-99D4-A4EFE17187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Adeno'!C15:I15</xm:f>
              <xm:sqref>J15</xm:sqref>
            </x14:sparkline>
            <x14:sparkline>
              <xm:f>'NordPred Non-Cardia Adeno'!C16:I16</xm:f>
              <xm:sqref>J16</xm:sqref>
            </x14:sparkline>
            <x14:sparkline>
              <xm:f>'NordPred Non-Cardia Adeno'!C17:I17</xm:f>
              <xm:sqref>J17</xm:sqref>
            </x14:sparkline>
            <x14:sparkline>
              <xm:f>'NordPred Non-Cardia Adeno'!C18:I18</xm:f>
              <xm:sqref>J18</xm:sqref>
            </x14:sparkline>
            <x14:sparkline>
              <xm:f>'NordPred Non-Cardia Adeno'!C19:I19</xm:f>
              <xm:sqref>J19</xm:sqref>
            </x14:sparkline>
            <x14:sparkline>
              <xm:f>'NordPred Non-Cardia Adeno'!C20:I20</xm:f>
              <xm:sqref>J20</xm:sqref>
            </x14:sparkline>
            <x14:sparkline>
              <xm:f>'NordPred Non-Cardia Adeno'!C21:I21</xm:f>
              <xm:sqref>J21</xm:sqref>
            </x14:sparkline>
            <x14:sparkline>
              <xm:f>'NordPred Non-Cardia Adeno'!C22:I22</xm:f>
              <xm:sqref>J22</xm:sqref>
            </x14:sparkline>
            <x14:sparkline>
              <xm:f>'NordPred Non-Cardia Adeno'!C23:I23</xm:f>
              <xm:sqref>J23</xm:sqref>
            </x14:sparkline>
            <x14:sparkline>
              <xm:f>'NordPred Non-Cardia Adeno'!C24:I24</xm:f>
              <xm:sqref>J24</xm:sqref>
            </x14:sparkline>
            <x14:sparkline>
              <xm:f>'NordPred Non-Cardia Adeno'!C25:I25</xm:f>
              <xm:sqref>J25</xm:sqref>
            </x14:sparkline>
          </x14:sparklines>
        </x14:sparklineGroup>
        <x14:sparklineGroup displayEmptyCellsAs="gap" xr2:uid="{AD631D6A-A833-4281-9758-8EC0C63EE7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Adeno'!C37:I37</xm:f>
              <xm:sqref>J37</xm:sqref>
            </x14:sparkline>
            <x14:sparkline>
              <xm:f>'NordPred Non-Cardia Adeno'!C38:I38</xm:f>
              <xm:sqref>J38</xm:sqref>
            </x14:sparkline>
            <x14:sparkline>
              <xm:f>'NordPred Non-Cardia Adeno'!C39:I39</xm:f>
              <xm:sqref>J39</xm:sqref>
            </x14:sparkline>
            <x14:sparkline>
              <xm:f>'NordPred Non-Cardia Adeno'!C40:I40</xm:f>
              <xm:sqref>J40</xm:sqref>
            </x14:sparkline>
            <x14:sparkline>
              <xm:f>'NordPred Non-Cardia Adeno'!C41:I41</xm:f>
              <xm:sqref>J41</xm:sqref>
            </x14:sparkline>
            <x14:sparkline>
              <xm:f>'NordPred Non-Cardia Adeno'!C42:I42</xm:f>
              <xm:sqref>J42</xm:sqref>
            </x14:sparkline>
            <x14:sparkline>
              <xm:f>'NordPred Non-Cardia Adeno'!C43:I43</xm:f>
              <xm:sqref>J43</xm:sqref>
            </x14:sparkline>
            <x14:sparkline>
              <xm:f>'NordPred Non-Cardia Adeno'!C44:I44</xm:f>
              <xm:sqref>J44</xm:sqref>
            </x14:sparkline>
            <x14:sparkline>
              <xm:f>'NordPred Non-Cardia Adeno'!C45:I45</xm:f>
              <xm:sqref>J45</xm:sqref>
            </x14:sparkline>
            <x14:sparkline>
              <xm:f>'NordPred Non-Cardia Adeno'!C46:I46</xm:f>
              <xm:sqref>J46</xm:sqref>
            </x14:sparkline>
            <x14:sparkline>
              <xm:f>'NordPred Non-Cardia Adeno'!C47:I47</xm:f>
              <xm:sqref>J47</xm:sqref>
            </x14:sparkline>
          </x14:sparklines>
        </x14:sparklineGroup>
        <x14:sparklineGroup displayEmptyCellsAs="gap" xr2:uid="{123C89A9-DBBF-499B-AC02-5B758CA8767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Adeno'!C48:I48</xm:f>
              <xm:sqref>J48</xm:sqref>
            </x14:sparkline>
            <x14:sparkline>
              <xm:f>'NordPred Non-Cardia Adeno'!C49:I49</xm:f>
              <xm:sqref>J49</xm:sqref>
            </x14:sparkline>
            <x14:sparkline>
              <xm:f>'NordPred Non-Cardia Adeno'!C50:I50</xm:f>
              <xm:sqref>J50</xm:sqref>
            </x14:sparkline>
            <x14:sparkline>
              <xm:f>'NordPred Non-Cardia Adeno'!C51:I51</xm:f>
              <xm:sqref>J51</xm:sqref>
            </x14:sparkline>
            <x14:sparkline>
              <xm:f>'NordPred Non-Cardia Adeno'!C52:I52</xm:f>
              <xm:sqref>J52</xm:sqref>
            </x14:sparkline>
            <x14:sparkline>
              <xm:f>'NordPred Non-Cardia Adeno'!C53:I53</xm:f>
              <xm:sqref>J53</xm:sqref>
            </x14:sparkline>
            <x14:sparkline>
              <xm:f>'NordPred Non-Cardia Adeno'!C54:I54</xm:f>
              <xm:sqref>J54</xm:sqref>
            </x14:sparkline>
            <x14:sparkline>
              <xm:f>'NordPred Non-Cardia Adeno'!C55:I55</xm:f>
              <xm:sqref>J55</xm:sqref>
            </x14:sparkline>
            <x14:sparkline>
              <xm:f>'NordPred Non-Cardia Adeno'!C56:I56</xm:f>
              <xm:sqref>J56</xm:sqref>
            </x14:sparkline>
            <x14:sparkline>
              <xm:f>'NordPred Non-Cardia Adeno'!C57:I57</xm:f>
              <xm:sqref>J57</xm:sqref>
            </x14:sparkline>
            <x14:sparkline>
              <xm:f>'NordPred Non-Cardia Adeno'!C58:I58</xm:f>
              <xm:sqref>J58</xm:sqref>
            </x14:sparkline>
          </x14:sparklines>
        </x14:sparklineGroup>
        <x14:sparklineGroup displayEmptyCellsAs="gap" xr2:uid="{D4E48982-C25F-40BA-947D-946DC3F2D8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Adeno'!N26:T26</xm:f>
              <xm:sqref>U26</xm:sqref>
            </x14:sparkline>
            <x14:sparkline>
              <xm:f>'NordPred Non-Cardia Adeno'!N27:T27</xm:f>
              <xm:sqref>U27</xm:sqref>
            </x14:sparkline>
            <x14:sparkline>
              <xm:f>'NordPred Non-Cardia Adeno'!N28:T28</xm:f>
              <xm:sqref>U28</xm:sqref>
            </x14:sparkline>
            <x14:sparkline>
              <xm:f>'NordPred Non-Cardia Adeno'!N29:T29</xm:f>
              <xm:sqref>U29</xm:sqref>
            </x14:sparkline>
            <x14:sparkline>
              <xm:f>'NordPred Non-Cardia Adeno'!N30:T30</xm:f>
              <xm:sqref>U30</xm:sqref>
            </x14:sparkline>
            <x14:sparkline>
              <xm:f>'NordPred Non-Cardia Adeno'!N31:T31</xm:f>
              <xm:sqref>U31</xm:sqref>
            </x14:sparkline>
            <x14:sparkline>
              <xm:f>'NordPred Non-Cardia Adeno'!N32:T32</xm:f>
              <xm:sqref>U32</xm:sqref>
            </x14:sparkline>
            <x14:sparkline>
              <xm:f>'NordPred Non-Cardia Adeno'!N33:T33</xm:f>
              <xm:sqref>U33</xm:sqref>
            </x14:sparkline>
            <x14:sparkline>
              <xm:f>'NordPred Non-Cardia Adeno'!N34:T34</xm:f>
              <xm:sqref>U34</xm:sqref>
            </x14:sparkline>
            <x14:sparkline>
              <xm:f>'NordPred Non-Cardia Adeno'!N35:T35</xm:f>
              <xm:sqref>U35</xm:sqref>
            </x14:sparkline>
            <x14:sparkline>
              <xm:f>'NordPred Non-Cardia Adeno'!N36:T36</xm:f>
              <xm:sqref>U36</xm:sqref>
            </x14:sparkline>
          </x14:sparklines>
        </x14:sparklineGroup>
        <x14:sparklineGroup displayEmptyCellsAs="gap" xr2:uid="{48ABFD19-E831-4CF7-B063-C84FFC7248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Adeno'!N4:T4</xm:f>
              <xm:sqref>U4</xm:sqref>
            </x14:sparkline>
            <x14:sparkline>
              <xm:f>'NordPred Non-Cardia Adeno'!N5:T5</xm:f>
              <xm:sqref>U5</xm:sqref>
            </x14:sparkline>
            <x14:sparkline>
              <xm:f>'NordPred Non-Cardia Adeno'!N6:T6</xm:f>
              <xm:sqref>U6</xm:sqref>
            </x14:sparkline>
            <x14:sparkline>
              <xm:f>'NordPred Non-Cardia Adeno'!N7:T7</xm:f>
              <xm:sqref>U7</xm:sqref>
            </x14:sparkline>
            <x14:sparkline>
              <xm:f>'NordPred Non-Cardia Adeno'!N8:T8</xm:f>
              <xm:sqref>U8</xm:sqref>
            </x14:sparkline>
            <x14:sparkline>
              <xm:f>'NordPred Non-Cardia Adeno'!N9:T9</xm:f>
              <xm:sqref>U9</xm:sqref>
            </x14:sparkline>
            <x14:sparkline>
              <xm:f>'NordPred Non-Cardia Adeno'!N10:T10</xm:f>
              <xm:sqref>U10</xm:sqref>
            </x14:sparkline>
            <x14:sparkline>
              <xm:f>'NordPred Non-Cardia Adeno'!N11:T11</xm:f>
              <xm:sqref>U11</xm:sqref>
            </x14:sparkline>
            <x14:sparkline>
              <xm:f>'NordPred Non-Cardia Adeno'!N12:T12</xm:f>
              <xm:sqref>U12</xm:sqref>
            </x14:sparkline>
            <x14:sparkline>
              <xm:f>'NordPred Non-Cardia Adeno'!N13:T13</xm:f>
              <xm:sqref>U13</xm:sqref>
            </x14:sparkline>
            <x14:sparkline>
              <xm:f>'NordPred Non-Cardia Adeno'!N14:T14</xm:f>
              <xm:sqref>U14</xm:sqref>
            </x14:sparkline>
            <x14:sparkline>
              <xm:f>'NordPred Non-Cardia Adeno'!N15:T15</xm:f>
              <xm:sqref>U15</xm:sqref>
            </x14:sparkline>
            <x14:sparkline>
              <xm:f>'NordPred Non-Cardia Adeno'!N16:T16</xm:f>
              <xm:sqref>U16</xm:sqref>
            </x14:sparkline>
            <x14:sparkline>
              <xm:f>'NordPred Non-Cardia Adeno'!N17:T17</xm:f>
              <xm:sqref>U17</xm:sqref>
            </x14:sparkline>
            <x14:sparkline>
              <xm:f>'NordPred Non-Cardia Adeno'!N18:T18</xm:f>
              <xm:sqref>U18</xm:sqref>
            </x14:sparkline>
            <x14:sparkline>
              <xm:f>'NordPred Non-Cardia Adeno'!N19:T19</xm:f>
              <xm:sqref>U19</xm:sqref>
            </x14:sparkline>
            <x14:sparkline>
              <xm:f>'NordPred Non-Cardia Adeno'!N20:T20</xm:f>
              <xm:sqref>U20</xm:sqref>
            </x14:sparkline>
            <x14:sparkline>
              <xm:f>'NordPred Non-Cardia Adeno'!N21:T21</xm:f>
              <xm:sqref>U21</xm:sqref>
            </x14:sparkline>
            <x14:sparkline>
              <xm:f>'NordPred Non-Cardia Adeno'!N22:T22</xm:f>
              <xm:sqref>U22</xm:sqref>
            </x14:sparkline>
            <x14:sparkline>
              <xm:f>'NordPred Non-Cardia Adeno'!N23:T23</xm:f>
              <xm:sqref>U23</xm:sqref>
            </x14:sparkline>
            <x14:sparkline>
              <xm:f>'NordPred Non-Cardia Adeno'!N24:T24</xm:f>
              <xm:sqref>U24</xm:sqref>
            </x14:sparkline>
            <x14:sparkline>
              <xm:f>'NordPred Non-Cardia Adeno'!N25:T25</xm:f>
              <xm:sqref>U25</xm:sqref>
            </x14:sparkline>
            <x14:sparkline>
              <xm:f>'NordPred Non-Cardia Adeno'!N37:T37</xm:f>
              <xm:sqref>U37</xm:sqref>
            </x14:sparkline>
            <x14:sparkline>
              <xm:f>'NordPred Non-Cardia Adeno'!N38:T38</xm:f>
              <xm:sqref>U38</xm:sqref>
            </x14:sparkline>
            <x14:sparkline>
              <xm:f>'NordPred Non-Cardia Adeno'!N39:T39</xm:f>
              <xm:sqref>U39</xm:sqref>
            </x14:sparkline>
            <x14:sparkline>
              <xm:f>'NordPred Non-Cardia Adeno'!N40:T40</xm:f>
              <xm:sqref>U40</xm:sqref>
            </x14:sparkline>
            <x14:sparkline>
              <xm:f>'NordPred Non-Cardia Adeno'!N41:T41</xm:f>
              <xm:sqref>U41</xm:sqref>
            </x14:sparkline>
            <x14:sparkline>
              <xm:f>'NordPred Non-Cardia Adeno'!N42:T42</xm:f>
              <xm:sqref>U42</xm:sqref>
            </x14:sparkline>
            <x14:sparkline>
              <xm:f>'NordPred Non-Cardia Adeno'!N43:T43</xm:f>
              <xm:sqref>U43</xm:sqref>
            </x14:sparkline>
            <x14:sparkline>
              <xm:f>'NordPred Non-Cardia Adeno'!N44:T44</xm:f>
              <xm:sqref>U44</xm:sqref>
            </x14:sparkline>
            <x14:sparkline>
              <xm:f>'NordPred Non-Cardia Adeno'!N45:T45</xm:f>
              <xm:sqref>U45</xm:sqref>
            </x14:sparkline>
            <x14:sparkline>
              <xm:f>'NordPred Non-Cardia Adeno'!N46:T46</xm:f>
              <xm:sqref>U46</xm:sqref>
            </x14:sparkline>
            <x14:sparkline>
              <xm:f>'NordPred Non-Cardia Adeno'!N47:T47</xm:f>
              <xm:sqref>U47</xm:sqref>
            </x14:sparkline>
            <x14:sparkline>
              <xm:f>'NordPred Non-Cardia Adeno'!N48:T48</xm:f>
              <xm:sqref>U48</xm:sqref>
            </x14:sparkline>
            <x14:sparkline>
              <xm:f>'NordPred Non-Cardia Adeno'!N49:T49</xm:f>
              <xm:sqref>U49</xm:sqref>
            </x14:sparkline>
            <x14:sparkline>
              <xm:f>'NordPred Non-Cardia Adeno'!N50:T50</xm:f>
              <xm:sqref>U50</xm:sqref>
            </x14:sparkline>
            <x14:sparkline>
              <xm:f>'NordPred Non-Cardia Adeno'!N51:T51</xm:f>
              <xm:sqref>U51</xm:sqref>
            </x14:sparkline>
            <x14:sparkline>
              <xm:f>'NordPred Non-Cardia Adeno'!N52:T52</xm:f>
              <xm:sqref>U52</xm:sqref>
            </x14:sparkline>
            <x14:sparkline>
              <xm:f>'NordPred Non-Cardia Adeno'!N53:T53</xm:f>
              <xm:sqref>U53</xm:sqref>
            </x14:sparkline>
            <x14:sparkline>
              <xm:f>'NordPred Non-Cardia Adeno'!N54:T54</xm:f>
              <xm:sqref>U54</xm:sqref>
            </x14:sparkline>
            <x14:sparkline>
              <xm:f>'NordPred Non-Cardia Adeno'!N55:T55</xm:f>
              <xm:sqref>U55</xm:sqref>
            </x14:sparkline>
            <x14:sparkline>
              <xm:f>'NordPred Non-Cardia Adeno'!N56:T56</xm:f>
              <xm:sqref>U56</xm:sqref>
            </x14:sparkline>
            <x14:sparkline>
              <xm:f>'NordPred Non-Cardia Adeno'!N57:T57</xm:f>
              <xm:sqref>U57</xm:sqref>
            </x14:sparkline>
            <x14:sparkline>
              <xm:f>'NordPred Non-Cardia Adeno'!N58:T58</xm:f>
              <xm:sqref>U58</xm:sqref>
            </x14:sparkline>
          </x14:sparklines>
        </x14:sparklineGroup>
        <x14:sparklineGroup displayEmptyCellsAs="gap" xr2:uid="{7CA199F5-3981-4975-BBCE-53EEC23EE7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Adeno'!C26:I26</xm:f>
              <xm:sqref>J26</xm:sqref>
            </x14:sparkline>
          </x14:sparklines>
        </x14:sparklineGroup>
        <x14:sparklineGroup displayEmptyCellsAs="gap" xr2:uid="{2FE68E4C-FE0E-4E42-9547-95B565D40A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Adeno'!C27:I27</xm:f>
              <xm:sqref>J27</xm:sqref>
            </x14:sparkline>
          </x14:sparklines>
        </x14:sparklineGroup>
        <x14:sparklineGroup displayEmptyCellsAs="gap" xr2:uid="{51D2798A-5D5A-4545-9589-9B730E4CCE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Adeno'!C28:I28</xm:f>
              <xm:sqref>J28</xm:sqref>
            </x14:sparkline>
          </x14:sparklines>
        </x14:sparklineGroup>
        <x14:sparklineGroup displayEmptyCellsAs="gap" xr2:uid="{53DE79FD-6EF8-4129-A632-59F79D6B28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Adeno'!C29:I29</xm:f>
              <xm:sqref>J29</xm:sqref>
            </x14:sparkline>
          </x14:sparklines>
        </x14:sparklineGroup>
        <x14:sparklineGroup displayEmptyCellsAs="gap" xr2:uid="{856D7E58-1052-4654-8CA7-03ABEC70CD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Adeno'!C30:I30</xm:f>
              <xm:sqref>J30</xm:sqref>
            </x14:sparkline>
          </x14:sparklines>
        </x14:sparklineGroup>
        <x14:sparklineGroup displayEmptyCellsAs="gap" xr2:uid="{26302E54-ACDD-47E8-BE05-A0BFFF1021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Adeno'!C31:I31</xm:f>
              <xm:sqref>J31</xm:sqref>
            </x14:sparkline>
          </x14:sparklines>
        </x14:sparklineGroup>
        <x14:sparklineGroup displayEmptyCellsAs="gap" xr2:uid="{183AE28C-94AB-4B32-A8EB-BA59A799F6F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Adeno'!C32:I32</xm:f>
              <xm:sqref>J32</xm:sqref>
            </x14:sparkline>
          </x14:sparklines>
        </x14:sparklineGroup>
        <x14:sparklineGroup displayEmptyCellsAs="gap" xr2:uid="{D4C5522E-FD14-4866-9A76-4210A5F283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Adeno'!C33:I33</xm:f>
              <xm:sqref>J33</xm:sqref>
            </x14:sparkline>
          </x14:sparklines>
        </x14:sparklineGroup>
        <x14:sparklineGroup displayEmptyCellsAs="gap" xr2:uid="{BFF95D15-F01E-4C16-AA43-2FE2EC04649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Adeno'!C34:I34</xm:f>
              <xm:sqref>J34</xm:sqref>
            </x14:sparkline>
          </x14:sparklines>
        </x14:sparklineGroup>
        <x14:sparklineGroup displayEmptyCellsAs="gap" xr2:uid="{3941A692-2A8F-4DB2-A1B7-8C16152676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Adeno'!C35:I35</xm:f>
              <xm:sqref>J35</xm:sqref>
            </x14:sparkline>
          </x14:sparklines>
        </x14:sparklineGroup>
        <x14:sparklineGroup displayEmptyCellsAs="gap" xr2:uid="{34A01103-DE48-4A47-A279-B7403F2E3A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'NordPred Non-Cardia Adeno'!C36:I36</xm:f>
              <xm:sqref>J36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B951-5501-4345-9CA1-804A8391714A}">
  <sheetPr>
    <tabColor rgb="FFFFFF00"/>
  </sheetPr>
  <dimension ref="A1:AE232"/>
  <sheetViews>
    <sheetView topLeftCell="G1" zoomScale="108" zoomScaleNormal="145" workbookViewId="0">
      <selection activeCell="Q13" sqref="Q13"/>
    </sheetView>
  </sheetViews>
  <sheetFormatPr defaultRowHeight="14.5" x14ac:dyDescent="0.35"/>
  <cols>
    <col min="1" max="1" width="28.1796875" customWidth="1"/>
    <col min="2" max="2" width="5.453125" bestFit="1" customWidth="1"/>
    <col min="3" max="3" width="12.36328125" bestFit="1" customWidth="1"/>
    <col min="4" max="6" width="7.54296875" bestFit="1" customWidth="1"/>
    <col min="7" max="9" width="11.90625" bestFit="1" customWidth="1"/>
    <col min="10" max="10" width="16.81640625" bestFit="1" customWidth="1"/>
    <col min="11" max="16" width="9.90625" bestFit="1" customWidth="1"/>
    <col min="17" max="23" width="7.453125" bestFit="1" customWidth="1"/>
    <col min="24" max="24" width="11" customWidth="1"/>
    <col min="25" max="29" width="8.81640625" bestFit="1" customWidth="1"/>
    <col min="30" max="30" width="11.81640625" bestFit="1" customWidth="1"/>
    <col min="31" max="31" width="12.36328125" bestFit="1" customWidth="1"/>
  </cols>
  <sheetData>
    <row r="1" spans="1:24" x14ac:dyDescent="0.35">
      <c r="A1" s="75" t="s">
        <v>83</v>
      </c>
    </row>
    <row r="3" spans="1:24" x14ac:dyDescent="0.35">
      <c r="C3" s="143" t="s">
        <v>65</v>
      </c>
      <c r="D3" s="143"/>
      <c r="E3" s="143"/>
      <c r="F3" s="143"/>
      <c r="G3" s="143"/>
      <c r="H3" s="143"/>
      <c r="I3" s="143"/>
      <c r="J3" s="143" t="s">
        <v>60</v>
      </c>
      <c r="K3" s="143"/>
      <c r="L3" s="143"/>
      <c r="M3" s="143"/>
      <c r="N3" s="143"/>
      <c r="O3" s="143"/>
      <c r="P3" s="143"/>
    </row>
    <row r="4" spans="1:24" x14ac:dyDescent="0.35">
      <c r="A4" s="145" t="s">
        <v>14</v>
      </c>
      <c r="C4" t="s">
        <v>51</v>
      </c>
      <c r="D4" t="s">
        <v>52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</row>
    <row r="5" spans="1:24" x14ac:dyDescent="0.35">
      <c r="A5" s="145"/>
      <c r="B5" s="15" t="s">
        <v>126</v>
      </c>
      <c r="G5">
        <v>0</v>
      </c>
      <c r="H5">
        <v>0</v>
      </c>
      <c r="I5">
        <v>0</v>
      </c>
      <c r="J5">
        <v>899363219</v>
      </c>
      <c r="K5">
        <v>899363219</v>
      </c>
      <c r="L5">
        <v>899363219</v>
      </c>
      <c r="M5">
        <v>899363219</v>
      </c>
      <c r="N5">
        <v>49974566</v>
      </c>
      <c r="O5">
        <v>48479814</v>
      </c>
      <c r="P5">
        <v>46261507</v>
      </c>
    </row>
    <row r="6" spans="1:24" x14ac:dyDescent="0.35">
      <c r="A6" s="145"/>
      <c r="B6" s="113" t="s">
        <v>127</v>
      </c>
      <c r="G6">
        <v>0</v>
      </c>
      <c r="H6">
        <v>0</v>
      </c>
      <c r="I6">
        <v>0</v>
      </c>
      <c r="J6">
        <v>899363219</v>
      </c>
      <c r="K6">
        <v>899363219</v>
      </c>
      <c r="L6">
        <v>899363219</v>
      </c>
      <c r="M6">
        <v>899363219</v>
      </c>
      <c r="N6">
        <v>49900840</v>
      </c>
      <c r="O6">
        <v>50227370</v>
      </c>
      <c r="P6">
        <v>48749657</v>
      </c>
    </row>
    <row r="7" spans="1:24" x14ac:dyDescent="0.35">
      <c r="A7" s="145"/>
      <c r="B7" s="113" t="s">
        <v>97</v>
      </c>
      <c r="G7">
        <v>0</v>
      </c>
      <c r="H7">
        <v>0</v>
      </c>
      <c r="I7">
        <v>0</v>
      </c>
      <c r="J7">
        <v>899363219</v>
      </c>
      <c r="K7">
        <v>899363219</v>
      </c>
      <c r="L7">
        <v>899363219</v>
      </c>
      <c r="M7">
        <v>899363219</v>
      </c>
      <c r="N7">
        <v>50768495</v>
      </c>
      <c r="O7">
        <v>50105397</v>
      </c>
      <c r="P7">
        <v>50446574</v>
      </c>
    </row>
    <row r="8" spans="1:24" x14ac:dyDescent="0.35">
      <c r="A8" s="145"/>
      <c r="B8" s="15" t="s">
        <v>98</v>
      </c>
      <c r="G8">
        <v>0</v>
      </c>
      <c r="H8">
        <v>0</v>
      </c>
      <c r="I8">
        <v>0</v>
      </c>
      <c r="J8">
        <v>899363219</v>
      </c>
      <c r="K8">
        <v>899363219</v>
      </c>
      <c r="L8">
        <v>899363219</v>
      </c>
      <c r="M8">
        <v>899363219</v>
      </c>
      <c r="N8">
        <v>53799122</v>
      </c>
      <c r="O8">
        <v>51147467</v>
      </c>
      <c r="P8">
        <v>50504321</v>
      </c>
    </row>
    <row r="9" spans="1:24" x14ac:dyDescent="0.35">
      <c r="A9" s="145"/>
      <c r="B9" s="15" t="s">
        <v>123</v>
      </c>
      <c r="C9">
        <v>12</v>
      </c>
      <c r="D9">
        <v>13</v>
      </c>
      <c r="E9">
        <v>16</v>
      </c>
      <c r="G9">
        <v>0.50702528007207737</v>
      </c>
      <c r="H9">
        <v>0.48488730558148391</v>
      </c>
      <c r="I9">
        <v>0.46181738281649698</v>
      </c>
      <c r="J9">
        <v>899363219</v>
      </c>
      <c r="K9">
        <v>899363219</v>
      </c>
      <c r="L9">
        <v>899363219</v>
      </c>
      <c r="M9">
        <v>899363219</v>
      </c>
      <c r="N9">
        <v>56999986</v>
      </c>
      <c r="O9">
        <v>54511226</v>
      </c>
      <c r="P9">
        <v>51917696</v>
      </c>
    </row>
    <row r="10" spans="1:24" x14ac:dyDescent="0.35">
      <c r="A10" s="145"/>
      <c r="B10" s="15" t="s">
        <v>124</v>
      </c>
      <c r="C10">
        <v>26</v>
      </c>
      <c r="D10">
        <v>18</v>
      </c>
      <c r="E10">
        <v>21</v>
      </c>
      <c r="F10">
        <v>18</v>
      </c>
      <c r="G10">
        <v>1.312859990330558</v>
      </c>
      <c r="H10">
        <v>1.249978721333499</v>
      </c>
      <c r="I10">
        <v>1.1975896359177209</v>
      </c>
      <c r="J10">
        <v>899363219</v>
      </c>
      <c r="K10">
        <v>899363219</v>
      </c>
      <c r="L10">
        <v>899363219</v>
      </c>
      <c r="M10">
        <v>899363219</v>
      </c>
      <c r="N10">
        <v>60550666</v>
      </c>
      <c r="O10">
        <v>57650507</v>
      </c>
      <c r="P10">
        <v>55234260</v>
      </c>
    </row>
    <row r="11" spans="1:24" x14ac:dyDescent="0.35">
      <c r="A11" s="145"/>
      <c r="B11" s="15" t="s">
        <v>125</v>
      </c>
      <c r="C11">
        <v>64</v>
      </c>
      <c r="D11">
        <v>44</v>
      </c>
      <c r="E11">
        <v>54</v>
      </c>
      <c r="F11">
        <v>44</v>
      </c>
      <c r="G11">
        <v>3.4991479443635112</v>
      </c>
      <c r="H11">
        <v>3.3226332897209581</v>
      </c>
      <c r="I11">
        <v>3.168250117197644</v>
      </c>
      <c r="J11">
        <v>899363219</v>
      </c>
      <c r="K11">
        <v>899363219</v>
      </c>
      <c r="L11">
        <v>899363219</v>
      </c>
      <c r="M11">
        <v>899363219</v>
      </c>
      <c r="N11">
        <v>64224591</v>
      </c>
      <c r="O11">
        <v>60984779</v>
      </c>
      <c r="P11">
        <v>58151176</v>
      </c>
    </row>
    <row r="12" spans="1:24" x14ac:dyDescent="0.35">
      <c r="A12" s="145"/>
      <c r="B12" s="15" t="s">
        <v>128</v>
      </c>
      <c r="C12">
        <v>138</v>
      </c>
      <c r="D12">
        <v>107</v>
      </c>
      <c r="E12">
        <v>80</v>
      </c>
      <c r="F12">
        <v>60</v>
      </c>
      <c r="G12">
        <v>4.8441821479470581</v>
      </c>
      <c r="H12">
        <v>5.0093863356001886</v>
      </c>
      <c r="I12">
        <v>4.7626748898656039</v>
      </c>
      <c r="J12">
        <v>899363219</v>
      </c>
      <c r="K12">
        <v>899363219</v>
      </c>
      <c r="L12">
        <v>899363219</v>
      </c>
      <c r="M12">
        <v>899363219</v>
      </c>
      <c r="N12">
        <v>62238275</v>
      </c>
      <c r="O12">
        <v>64360826</v>
      </c>
      <c r="P12">
        <v>61191066</v>
      </c>
      <c r="Q12" s="143" t="s">
        <v>61</v>
      </c>
      <c r="R12" s="143"/>
      <c r="S12" s="143"/>
      <c r="T12" s="143"/>
      <c r="U12" s="143"/>
      <c r="V12" s="143"/>
      <c r="W12" s="143"/>
      <c r="X12" s="15" t="s">
        <v>68</v>
      </c>
    </row>
    <row r="13" spans="1:24" x14ac:dyDescent="0.35">
      <c r="A13" s="145"/>
      <c r="B13" s="30" t="s">
        <v>15</v>
      </c>
      <c r="C13" s="15">
        <f>SUM(C5:C12)</f>
        <v>240</v>
      </c>
      <c r="D13" s="15">
        <f t="shared" ref="D13:P13" si="0">SUM(D5:D12)</f>
        <v>182</v>
      </c>
      <c r="E13" s="15">
        <f t="shared" si="0"/>
        <v>171</v>
      </c>
      <c r="F13" s="15">
        <f t="shared" si="0"/>
        <v>122</v>
      </c>
      <c r="G13" s="15">
        <f t="shared" si="0"/>
        <v>10.163215362713204</v>
      </c>
      <c r="H13" s="15">
        <f t="shared" si="0"/>
        <v>10.066885652236129</v>
      </c>
      <c r="I13" s="15">
        <f t="shared" si="0"/>
        <v>9.5903320257974656</v>
      </c>
      <c r="J13" s="15">
        <f t="shared" si="0"/>
        <v>7194905752</v>
      </c>
      <c r="K13" s="15">
        <f t="shared" si="0"/>
        <v>7194905752</v>
      </c>
      <c r="L13" s="15">
        <f t="shared" si="0"/>
        <v>7194905752</v>
      </c>
      <c r="M13" s="15">
        <f t="shared" si="0"/>
        <v>7194905752</v>
      </c>
      <c r="N13" s="15">
        <f t="shared" si="0"/>
        <v>448456541</v>
      </c>
      <c r="O13" s="15">
        <f t="shared" si="0"/>
        <v>437467386</v>
      </c>
      <c r="P13" s="15">
        <f t="shared" si="0"/>
        <v>422456257</v>
      </c>
      <c r="Q13" s="16">
        <f t="shared" ref="Q13:W13" si="1">(C13/J13)*100000</f>
        <v>3.3356934513462688E-3</v>
      </c>
      <c r="R13" s="16">
        <f t="shared" si="1"/>
        <v>2.5295675339375868E-3</v>
      </c>
      <c r="S13" s="16">
        <f t="shared" si="1"/>
        <v>2.3766815840842162E-3</v>
      </c>
      <c r="T13" s="16">
        <f t="shared" si="1"/>
        <v>1.6956441711010197E-3</v>
      </c>
      <c r="U13" s="16">
        <f t="shared" si="1"/>
        <v>2.2662653866193034E-3</v>
      </c>
      <c r="V13" s="16">
        <f t="shared" si="1"/>
        <v>2.301173978769729E-3</v>
      </c>
      <c r="W13" s="16">
        <f t="shared" si="1"/>
        <v>2.2701361068484457E-3</v>
      </c>
      <c r="X13" s="1">
        <f>SUM(Q13:W13)</f>
        <v>1.6775162212706571E-2</v>
      </c>
    </row>
    <row r="14" spans="1:24" x14ac:dyDescent="0.35">
      <c r="A14" s="145"/>
      <c r="B14" s="30" t="s">
        <v>16</v>
      </c>
      <c r="C14">
        <v>236</v>
      </c>
      <c r="D14">
        <v>217</v>
      </c>
      <c r="E14">
        <v>173</v>
      </c>
      <c r="F14">
        <v>118</v>
      </c>
      <c r="G14">
        <v>6.0936709209514088</v>
      </c>
      <c r="H14">
        <v>4.8369928162698521</v>
      </c>
      <c r="I14">
        <v>3.7711431606178181</v>
      </c>
      <c r="J14">
        <v>18930913</v>
      </c>
      <c r="K14">
        <v>16696969</v>
      </c>
      <c r="L14">
        <v>14737261</v>
      </c>
      <c r="M14">
        <v>12922048</v>
      </c>
      <c r="N14">
        <v>59898969</v>
      </c>
      <c r="O14">
        <v>62162368</v>
      </c>
      <c r="P14">
        <v>64332874</v>
      </c>
      <c r="Q14" s="143" t="s">
        <v>64</v>
      </c>
      <c r="R14" s="143"/>
      <c r="S14" s="143"/>
      <c r="T14" s="143"/>
      <c r="U14" s="143"/>
      <c r="V14" s="143"/>
      <c r="W14" s="143"/>
    </row>
    <row r="15" spans="1:24" x14ac:dyDescent="0.35">
      <c r="A15" s="145"/>
      <c r="B15" s="30" t="s">
        <v>17</v>
      </c>
      <c r="C15">
        <v>478</v>
      </c>
      <c r="D15">
        <v>449</v>
      </c>
      <c r="E15">
        <v>362</v>
      </c>
      <c r="F15">
        <v>201</v>
      </c>
      <c r="G15">
        <v>12.273929680012589</v>
      </c>
      <c r="H15">
        <v>10.25863086821578</v>
      </c>
      <c r="I15">
        <v>8.3784565173011121</v>
      </c>
      <c r="J15">
        <v>18201359</v>
      </c>
      <c r="K15">
        <v>18353438</v>
      </c>
      <c r="L15">
        <v>16295170</v>
      </c>
      <c r="M15">
        <v>14425795</v>
      </c>
      <c r="N15">
        <v>56618882</v>
      </c>
      <c r="O15">
        <v>59532079</v>
      </c>
      <c r="P15">
        <v>61845324</v>
      </c>
      <c r="Q15" s="16">
        <f>(SUM(C13:C23)/SUM(J13:J23))*100000</f>
        <v>0.1923031229802962</v>
      </c>
      <c r="R15" s="16">
        <f t="shared" ref="R15:W15" si="2">(SUM(D13:D23)/SUM(K13:K23))*100000</f>
        <v>0.1744773747430049</v>
      </c>
      <c r="S15" s="16">
        <f t="shared" si="2"/>
        <v>0.16512624713141463</v>
      </c>
      <c r="T15" s="16">
        <f t="shared" si="2"/>
        <v>0.1149139445843612</v>
      </c>
      <c r="U15" s="16">
        <f t="shared" si="2"/>
        <v>4.215335210894175E-2</v>
      </c>
      <c r="V15" s="16">
        <f t="shared" si="2"/>
        <v>3.7313918801105586E-2</v>
      </c>
      <c r="W15" s="16">
        <f t="shared" si="2"/>
        <v>3.2509035496737192E-2</v>
      </c>
      <c r="X15" s="1">
        <f>SUM(Q15:W15)</f>
        <v>0.75879699584586158</v>
      </c>
    </row>
    <row r="16" spans="1:24" x14ac:dyDescent="0.35">
      <c r="A16" s="145"/>
      <c r="B16" s="30" t="s">
        <v>18</v>
      </c>
      <c r="C16">
        <v>753</v>
      </c>
      <c r="D16">
        <v>734</v>
      </c>
      <c r="E16">
        <v>686</v>
      </c>
      <c r="F16">
        <v>388</v>
      </c>
      <c r="G16">
        <v>20.845665350732428</v>
      </c>
      <c r="H16">
        <v>17.57717352911796</v>
      </c>
      <c r="I16">
        <v>14.96400213577742</v>
      </c>
      <c r="J16">
        <v>16641632</v>
      </c>
      <c r="K16">
        <v>17645822</v>
      </c>
      <c r="L16">
        <v>17901601</v>
      </c>
      <c r="M16">
        <v>15791570</v>
      </c>
      <c r="N16">
        <v>56618882</v>
      </c>
      <c r="O16">
        <v>59532079</v>
      </c>
      <c r="P16">
        <v>61845324</v>
      </c>
      <c r="Q16" s="143" t="s">
        <v>67</v>
      </c>
      <c r="R16" s="143"/>
      <c r="S16" s="143"/>
      <c r="T16" s="143"/>
      <c r="U16" s="143"/>
      <c r="V16" s="143"/>
      <c r="W16" s="143"/>
    </row>
    <row r="17" spans="1:24" x14ac:dyDescent="0.35">
      <c r="A17" s="145"/>
      <c r="B17" s="30" t="s">
        <v>19</v>
      </c>
      <c r="C17">
        <v>983</v>
      </c>
      <c r="D17">
        <v>976</v>
      </c>
      <c r="E17">
        <v>977</v>
      </c>
      <c r="F17">
        <v>686</v>
      </c>
      <c r="G17">
        <v>38.006586740985647</v>
      </c>
      <c r="H17">
        <v>25.605992995953532</v>
      </c>
      <c r="I17">
        <v>21.70345359819191</v>
      </c>
      <c r="J17">
        <v>13648984</v>
      </c>
      <c r="K17">
        <v>15946202</v>
      </c>
      <c r="L17">
        <v>17069298</v>
      </c>
      <c r="M17">
        <v>17114595</v>
      </c>
      <c r="N17">
        <v>68216045</v>
      </c>
      <c r="O17">
        <v>61463008</v>
      </c>
      <c r="P17">
        <v>54836006</v>
      </c>
      <c r="Q17" s="16">
        <f>(SUM(C14:C23)/SUM(J14:J23))*100000</f>
        <v>12.46886688546884</v>
      </c>
      <c r="R17" s="16">
        <f t="shared" ref="R17:W17" si="3">(SUM(D14:D23)/SUM(K14:K23))*100000</f>
        <v>10.885932475616286</v>
      </c>
      <c r="S17" s="16">
        <f t="shared" si="3"/>
        <v>10.014117752819528</v>
      </c>
      <c r="T17" s="16">
        <f t="shared" si="3"/>
        <v>6.9451460325746392</v>
      </c>
      <c r="U17" s="16">
        <f t="shared" si="3"/>
        <v>7.5346958008404546E-2</v>
      </c>
      <c r="V17" s="16">
        <f t="shared" si="3"/>
        <v>6.4721469446404639E-2</v>
      </c>
      <c r="W17" s="16">
        <f t="shared" si="3"/>
        <v>5.5032189485323034E-2</v>
      </c>
      <c r="X17" s="1">
        <f>SUM(Q17:W17)</f>
        <v>40.50916376341943</v>
      </c>
    </row>
    <row r="18" spans="1:24" x14ac:dyDescent="0.35">
      <c r="A18" s="145"/>
      <c r="B18" s="30" t="s">
        <v>20</v>
      </c>
      <c r="C18">
        <v>1291</v>
      </c>
      <c r="D18">
        <v>1231</v>
      </c>
      <c r="E18">
        <v>1368</v>
      </c>
      <c r="F18">
        <v>933</v>
      </c>
      <c r="G18">
        <v>66.661567416610069</v>
      </c>
      <c r="H18">
        <v>45.089720766639608</v>
      </c>
      <c r="I18">
        <v>30.851729173515601</v>
      </c>
      <c r="J18">
        <v>10362905</v>
      </c>
      <c r="K18">
        <v>12820177</v>
      </c>
      <c r="L18">
        <v>15130639</v>
      </c>
      <c r="M18">
        <v>16041237</v>
      </c>
      <c r="N18">
        <v>73398824</v>
      </c>
      <c r="O18">
        <v>66047255</v>
      </c>
      <c r="P18">
        <v>59721481</v>
      </c>
    </row>
    <row r="19" spans="1:24" x14ac:dyDescent="0.35">
      <c r="A19" s="145"/>
      <c r="B19" s="30" t="s">
        <v>21</v>
      </c>
      <c r="C19">
        <v>1569</v>
      </c>
      <c r="D19">
        <v>1463</v>
      </c>
      <c r="E19">
        <v>1595</v>
      </c>
      <c r="F19">
        <v>1171</v>
      </c>
      <c r="G19">
        <v>79.174329820109307</v>
      </c>
      <c r="H19">
        <v>69.380895184232614</v>
      </c>
      <c r="I19">
        <v>47.359224690431027</v>
      </c>
      <c r="J19">
        <v>8519839</v>
      </c>
      <c r="K19">
        <v>9547484</v>
      </c>
      <c r="L19">
        <v>11958516</v>
      </c>
      <c r="M19">
        <v>13915025</v>
      </c>
      <c r="N19">
        <v>68122931</v>
      </c>
      <c r="O19">
        <v>69871708</v>
      </c>
      <c r="P19">
        <v>63121082</v>
      </c>
    </row>
    <row r="20" spans="1:24" x14ac:dyDescent="0.35">
      <c r="A20" s="145"/>
      <c r="B20" s="30" t="s">
        <v>22</v>
      </c>
      <c r="C20">
        <v>2024</v>
      </c>
      <c r="D20">
        <v>1669</v>
      </c>
      <c r="E20">
        <v>1625</v>
      </c>
      <c r="F20">
        <v>1219</v>
      </c>
      <c r="G20">
        <v>74.723779857843354</v>
      </c>
      <c r="H20">
        <v>70.966757326717001</v>
      </c>
      <c r="I20">
        <v>62.415249458858433</v>
      </c>
      <c r="J20">
        <v>7853699</v>
      </c>
      <c r="K20">
        <v>7579110</v>
      </c>
      <c r="L20">
        <v>8601643</v>
      </c>
      <c r="M20">
        <v>10753989</v>
      </c>
      <c r="N20">
        <v>58089414</v>
      </c>
      <c r="O20">
        <v>63045673</v>
      </c>
      <c r="P20">
        <v>64966468</v>
      </c>
    </row>
    <row r="21" spans="1:24" x14ac:dyDescent="0.35">
      <c r="A21" s="145"/>
      <c r="B21" s="30" t="s">
        <v>23</v>
      </c>
      <c r="C21">
        <v>2426</v>
      </c>
      <c r="D21">
        <v>1946</v>
      </c>
      <c r="E21">
        <v>1653</v>
      </c>
      <c r="F21">
        <v>1178</v>
      </c>
      <c r="G21">
        <v>53.111629086048268</v>
      </c>
      <c r="H21">
        <v>59.045196143720297</v>
      </c>
      <c r="I21">
        <v>56.290595107938941</v>
      </c>
      <c r="J21">
        <v>7038645</v>
      </c>
      <c r="K21">
        <v>6592565</v>
      </c>
      <c r="L21">
        <v>6481670</v>
      </c>
      <c r="M21">
        <v>7407617</v>
      </c>
      <c r="N21">
        <v>42938228</v>
      </c>
      <c r="O21">
        <v>51222069</v>
      </c>
      <c r="P21">
        <v>55972381</v>
      </c>
    </row>
    <row r="22" spans="1:24" x14ac:dyDescent="0.35">
      <c r="A22" s="145"/>
      <c r="B22" s="30" t="s">
        <v>24</v>
      </c>
      <c r="C22">
        <v>2162</v>
      </c>
      <c r="D22">
        <v>1996</v>
      </c>
      <c r="E22">
        <v>1670</v>
      </c>
      <c r="F22">
        <v>1080</v>
      </c>
      <c r="G22">
        <v>28.101870864672851</v>
      </c>
      <c r="H22">
        <v>32.702909835695131</v>
      </c>
      <c r="I22">
        <v>36.471655305474343</v>
      </c>
      <c r="J22">
        <v>5188494</v>
      </c>
      <c r="K22">
        <v>5353212</v>
      </c>
      <c r="L22">
        <v>5140310</v>
      </c>
      <c r="M22">
        <v>5094989</v>
      </c>
      <c r="N22">
        <v>27541885</v>
      </c>
      <c r="O22">
        <v>34784394</v>
      </c>
      <c r="P22">
        <v>41793754</v>
      </c>
    </row>
    <row r="23" spans="1:24" x14ac:dyDescent="0.35">
      <c r="A23" s="146"/>
      <c r="B23" s="37" t="s">
        <v>25</v>
      </c>
      <c r="C23">
        <v>1887</v>
      </c>
      <c r="D23">
        <v>1892</v>
      </c>
      <c r="E23">
        <v>1797</v>
      </c>
      <c r="F23">
        <v>1309</v>
      </c>
      <c r="G23">
        <v>27.042436689403711</v>
      </c>
      <c r="H23">
        <v>26.236958692515259</v>
      </c>
      <c r="I23">
        <v>29.9243472710804</v>
      </c>
      <c r="J23">
        <v>4361364</v>
      </c>
      <c r="K23">
        <v>4962706</v>
      </c>
      <c r="L23">
        <v>5576043</v>
      </c>
      <c r="M23">
        <v>5796286</v>
      </c>
      <c r="N23">
        <v>27443610</v>
      </c>
      <c r="O23">
        <v>31197550</v>
      </c>
      <c r="P23">
        <v>38742188</v>
      </c>
    </row>
    <row r="24" spans="1:24" x14ac:dyDescent="0.35">
      <c r="A24" s="61"/>
      <c r="B24" s="30" t="s">
        <v>26</v>
      </c>
      <c r="C24" s="15">
        <f t="shared" ref="C24:H24" si="4">SUM(C13:C23)</f>
        <v>14049</v>
      </c>
      <c r="D24" s="15">
        <f t="shared" si="4"/>
        <v>12755</v>
      </c>
      <c r="E24" s="15">
        <f t="shared" si="4"/>
        <v>12077</v>
      </c>
      <c r="F24" s="15">
        <f t="shared" si="4"/>
        <v>8405</v>
      </c>
      <c r="G24" s="15">
        <f t="shared" si="4"/>
        <v>416.19868179008279</v>
      </c>
      <c r="H24" s="15">
        <f t="shared" si="4"/>
        <v>371.76811381131324</v>
      </c>
      <c r="I24" s="15">
        <f>SUM(I13:I23)</f>
        <v>321.7201884449845</v>
      </c>
    </row>
    <row r="25" spans="1:24" x14ac:dyDescent="0.35">
      <c r="C25" s="143" t="s">
        <v>65</v>
      </c>
      <c r="D25" s="143"/>
      <c r="E25" s="143"/>
      <c r="F25" s="143"/>
      <c r="G25" s="143"/>
      <c r="H25" s="143"/>
      <c r="I25" s="143"/>
      <c r="J25" s="143" t="s">
        <v>60</v>
      </c>
      <c r="K25" s="143"/>
      <c r="L25" s="143"/>
      <c r="M25" s="143"/>
      <c r="N25" s="143"/>
      <c r="O25" s="143"/>
      <c r="P25" s="143"/>
    </row>
    <row r="26" spans="1:24" x14ac:dyDescent="0.35">
      <c r="A26" s="145" t="s">
        <v>27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I26" t="s">
        <v>57</v>
      </c>
      <c r="J26" t="s">
        <v>51</v>
      </c>
      <c r="K26" t="s">
        <v>52</v>
      </c>
      <c r="L26" t="s">
        <v>53</v>
      </c>
      <c r="M26" t="s">
        <v>54</v>
      </c>
      <c r="N26" t="s">
        <v>55</v>
      </c>
      <c r="O26" t="s">
        <v>56</v>
      </c>
      <c r="P26" t="s">
        <v>57</v>
      </c>
    </row>
    <row r="27" spans="1:24" x14ac:dyDescent="0.35">
      <c r="A27" s="145"/>
      <c r="C27">
        <v>0.5</v>
      </c>
      <c r="D27">
        <v>0.5</v>
      </c>
      <c r="E27">
        <v>0.5</v>
      </c>
      <c r="F27">
        <v>0.5</v>
      </c>
      <c r="G27">
        <v>2.14565392061226</v>
      </c>
      <c r="H27">
        <v>2.1562659220129499</v>
      </c>
      <c r="I27">
        <v>2.1307986350472601</v>
      </c>
      <c r="J27">
        <v>1270987</v>
      </c>
      <c r="K27">
        <v>1246943</v>
      </c>
      <c r="L27">
        <v>1288078</v>
      </c>
      <c r="M27">
        <v>1277341</v>
      </c>
      <c r="N27">
        <v>14715682</v>
      </c>
      <c r="O27">
        <v>14788463</v>
      </c>
      <c r="P27">
        <v>14613799</v>
      </c>
    </row>
    <row r="28" spans="1:24" x14ac:dyDescent="0.35">
      <c r="A28" s="145"/>
      <c r="C28">
        <v>0.5</v>
      </c>
      <c r="D28">
        <v>0.5</v>
      </c>
      <c r="E28">
        <v>0.5</v>
      </c>
      <c r="F28">
        <v>0.5</v>
      </c>
      <c r="G28">
        <v>2.00405695278836</v>
      </c>
      <c r="H28">
        <v>2.1178995437814598</v>
      </c>
      <c r="I28">
        <v>2.13127095225552</v>
      </c>
      <c r="J28">
        <v>1388078</v>
      </c>
      <c r="K28">
        <v>1283778</v>
      </c>
      <c r="L28">
        <v>1295101</v>
      </c>
      <c r="M28">
        <v>1327951</v>
      </c>
      <c r="N28">
        <v>14057196</v>
      </c>
      <c r="O28">
        <v>14855730</v>
      </c>
      <c r="P28">
        <v>14949522</v>
      </c>
    </row>
    <row r="29" spans="1:24" x14ac:dyDescent="0.35">
      <c r="A29" s="145"/>
      <c r="C29">
        <v>0.5</v>
      </c>
      <c r="D29">
        <v>0.5</v>
      </c>
      <c r="E29">
        <v>0.5</v>
      </c>
      <c r="F29">
        <v>0.5</v>
      </c>
      <c r="G29">
        <v>1.9689745222674799</v>
      </c>
      <c r="H29">
        <v>1.9841444818474601</v>
      </c>
      <c r="I29">
        <v>2.0984536529545599</v>
      </c>
      <c r="J29">
        <v>1472686</v>
      </c>
      <c r="K29">
        <v>1418704</v>
      </c>
      <c r="L29">
        <v>1348164</v>
      </c>
      <c r="M29">
        <v>1332497</v>
      </c>
      <c r="N29">
        <v>14092937</v>
      </c>
      <c r="O29">
        <v>14201516</v>
      </c>
      <c r="P29">
        <v>15019684</v>
      </c>
    </row>
    <row r="30" spans="1:24" x14ac:dyDescent="0.35">
      <c r="A30" s="145"/>
      <c r="C30">
        <v>0.5</v>
      </c>
      <c r="D30">
        <v>0.5</v>
      </c>
      <c r="E30">
        <v>0.5</v>
      </c>
      <c r="F30">
        <v>0.5</v>
      </c>
      <c r="G30">
        <v>1.9025995379207099</v>
      </c>
      <c r="H30">
        <v>1.90597503471048</v>
      </c>
      <c r="I30">
        <v>1.92429084676518</v>
      </c>
      <c r="J30">
        <v>1289897</v>
      </c>
      <c r="K30">
        <v>1466517</v>
      </c>
      <c r="L30">
        <v>1429606</v>
      </c>
      <c r="M30">
        <v>1376137</v>
      </c>
      <c r="N30">
        <v>14287406</v>
      </c>
      <c r="O30">
        <v>14312754</v>
      </c>
      <c r="P30">
        <v>14450295</v>
      </c>
    </row>
    <row r="31" spans="1:24" x14ac:dyDescent="0.35">
      <c r="A31" s="145"/>
      <c r="C31">
        <v>0.5</v>
      </c>
      <c r="D31">
        <v>0.5</v>
      </c>
      <c r="E31">
        <v>0.5</v>
      </c>
      <c r="F31">
        <v>0.5</v>
      </c>
      <c r="G31">
        <v>1.9052642806951501</v>
      </c>
      <c r="H31">
        <v>1.85728492613333</v>
      </c>
      <c r="I31">
        <v>1.86839701541396</v>
      </c>
      <c r="J31">
        <v>1212003</v>
      </c>
      <c r="K31">
        <v>1273863</v>
      </c>
      <c r="L31">
        <v>1475835</v>
      </c>
      <c r="M31">
        <v>1481816</v>
      </c>
      <c r="N31">
        <v>15066761</v>
      </c>
      <c r="O31">
        <v>14687342</v>
      </c>
      <c r="P31">
        <v>14775216</v>
      </c>
    </row>
    <row r="32" spans="1:24" x14ac:dyDescent="0.35">
      <c r="A32" s="145"/>
      <c r="C32">
        <v>0.5</v>
      </c>
      <c r="D32">
        <v>0.5</v>
      </c>
      <c r="E32">
        <v>0.5</v>
      </c>
      <c r="F32">
        <v>0.5</v>
      </c>
      <c r="G32">
        <v>2.21549587803498</v>
      </c>
      <c r="H32">
        <v>2.0873305853924902</v>
      </c>
      <c r="I32">
        <v>2.0464889363046699</v>
      </c>
      <c r="J32">
        <v>1185032</v>
      </c>
      <c r="K32">
        <v>1261449</v>
      </c>
      <c r="L32">
        <v>1352214</v>
      </c>
      <c r="M32">
        <v>1654747</v>
      </c>
      <c r="N32">
        <v>16434909</v>
      </c>
      <c r="O32">
        <v>15484158</v>
      </c>
      <c r="P32">
        <v>15181188</v>
      </c>
    </row>
    <row r="33" spans="1:24" x14ac:dyDescent="0.35">
      <c r="A33" s="145"/>
      <c r="C33">
        <v>0.5</v>
      </c>
      <c r="D33">
        <v>0.5</v>
      </c>
      <c r="E33">
        <v>0.5</v>
      </c>
      <c r="F33">
        <v>0.5</v>
      </c>
      <c r="G33">
        <v>2.5085537229153498</v>
      </c>
      <c r="H33">
        <v>2.4744374193926602</v>
      </c>
      <c r="I33">
        <v>2.3435925797912902</v>
      </c>
      <c r="J33">
        <v>1310184</v>
      </c>
      <c r="K33">
        <v>1191502</v>
      </c>
      <c r="L33">
        <v>1305524</v>
      </c>
      <c r="M33">
        <v>1441675</v>
      </c>
      <c r="N33">
        <v>16952587</v>
      </c>
      <c r="O33">
        <v>16722032</v>
      </c>
      <c r="P33">
        <v>15837794</v>
      </c>
    </row>
    <row r="34" spans="1:24" x14ac:dyDescent="0.35">
      <c r="A34" s="145"/>
      <c r="C34">
        <v>0.5</v>
      </c>
      <c r="D34">
        <v>0.5</v>
      </c>
      <c r="E34">
        <v>0.5</v>
      </c>
      <c r="F34">
        <v>0.5</v>
      </c>
      <c r="G34">
        <v>2.2878941488689999</v>
      </c>
      <c r="H34">
        <v>2.7074890164140699</v>
      </c>
      <c r="I34">
        <v>2.6787148957610301</v>
      </c>
      <c r="J34">
        <v>1366087</v>
      </c>
      <c r="K34">
        <v>1291820</v>
      </c>
      <c r="L34">
        <v>1221553</v>
      </c>
      <c r="M34">
        <v>1345303</v>
      </c>
      <c r="N34">
        <v>14441009</v>
      </c>
      <c r="O34">
        <v>17089459</v>
      </c>
      <c r="P34">
        <v>16907839</v>
      </c>
      <c r="Q34" s="143" t="s">
        <v>61</v>
      </c>
      <c r="R34" s="143"/>
      <c r="S34" s="143"/>
      <c r="T34" s="143"/>
      <c r="U34" s="143"/>
      <c r="V34" s="143"/>
      <c r="W34" s="143"/>
      <c r="X34" s="15" t="s">
        <v>68</v>
      </c>
    </row>
    <row r="35" spans="1:24" x14ac:dyDescent="0.35">
      <c r="A35" s="145"/>
      <c r="B35" s="30" t="s">
        <v>15</v>
      </c>
      <c r="C35" s="15">
        <f>SUM(C27:C34)</f>
        <v>4</v>
      </c>
      <c r="D35" s="15">
        <f t="shared" ref="D35:P35" si="5">SUM(D27:D34)</f>
        <v>4</v>
      </c>
      <c r="E35" s="15">
        <f t="shared" si="5"/>
        <v>4</v>
      </c>
      <c r="F35" s="15">
        <f t="shared" si="5"/>
        <v>4</v>
      </c>
      <c r="G35" s="15">
        <f t="shared" si="5"/>
        <v>16.93849296410329</v>
      </c>
      <c r="H35" s="15">
        <f t="shared" si="5"/>
        <v>17.290826929684897</v>
      </c>
      <c r="I35" s="15">
        <f t="shared" si="5"/>
        <v>17.22200751429347</v>
      </c>
      <c r="J35" s="15">
        <f t="shared" si="5"/>
        <v>10494954</v>
      </c>
      <c r="K35" s="15">
        <f t="shared" si="5"/>
        <v>10434576</v>
      </c>
      <c r="L35" s="15">
        <f t="shared" si="5"/>
        <v>10716075</v>
      </c>
      <c r="M35" s="15">
        <f t="shared" si="5"/>
        <v>11237467</v>
      </c>
      <c r="N35" s="15">
        <f t="shared" si="5"/>
        <v>120048487</v>
      </c>
      <c r="O35" s="15">
        <f t="shared" si="5"/>
        <v>122141454</v>
      </c>
      <c r="P35" s="15">
        <f t="shared" si="5"/>
        <v>121735337</v>
      </c>
      <c r="Q35" s="16">
        <f t="shared" ref="Q35:W35" si="6">(C35/J35)*100000</f>
        <v>3.8113554380514676E-2</v>
      </c>
      <c r="R35" s="16">
        <f t="shared" si="6"/>
        <v>3.8334092348361833E-2</v>
      </c>
      <c r="S35" s="16">
        <f t="shared" si="6"/>
        <v>3.7327099707682151E-2</v>
      </c>
      <c r="T35" s="16">
        <f t="shared" si="6"/>
        <v>3.5595210201729628E-2</v>
      </c>
      <c r="U35" s="16">
        <f t="shared" si="6"/>
        <v>1.4109709657651322E-2</v>
      </c>
      <c r="V35" s="16">
        <f t="shared" si="6"/>
        <v>1.4156395198705344E-2</v>
      </c>
      <c r="W35" s="16">
        <f t="shared" si="6"/>
        <v>1.4147089857970713E-2</v>
      </c>
      <c r="X35" s="1">
        <f>SUM(Q35:W35)</f>
        <v>0.19178315135261567</v>
      </c>
    </row>
    <row r="36" spans="1:24" x14ac:dyDescent="0.35">
      <c r="A36" s="145"/>
      <c r="B36" s="30" t="s">
        <v>16</v>
      </c>
      <c r="C36">
        <v>0.5</v>
      </c>
      <c r="D36">
        <v>13</v>
      </c>
      <c r="E36">
        <v>0.5</v>
      </c>
      <c r="F36">
        <v>0.5</v>
      </c>
      <c r="G36">
        <v>1.7054349392046899</v>
      </c>
      <c r="H36">
        <v>0.618561317828621</v>
      </c>
      <c r="I36">
        <v>0.183709922604993</v>
      </c>
      <c r="J36">
        <v>1322326</v>
      </c>
      <c r="K36">
        <v>1328567</v>
      </c>
      <c r="L36">
        <v>1281592</v>
      </c>
      <c r="M36">
        <v>1231497</v>
      </c>
      <c r="N36">
        <v>13541342</v>
      </c>
      <c r="O36">
        <v>14492914</v>
      </c>
      <c r="P36">
        <v>17158368</v>
      </c>
      <c r="Q36" s="143" t="s">
        <v>64</v>
      </c>
      <c r="R36" s="143"/>
      <c r="S36" s="143"/>
      <c r="T36" s="143"/>
      <c r="U36" s="143"/>
      <c r="V36" s="143"/>
      <c r="W36" s="143"/>
    </row>
    <row r="37" spans="1:24" x14ac:dyDescent="0.35">
      <c r="A37" s="145"/>
      <c r="B37" s="30" t="s">
        <v>17</v>
      </c>
      <c r="C37">
        <v>16</v>
      </c>
      <c r="D37">
        <v>19</v>
      </c>
      <c r="E37">
        <v>17</v>
      </c>
      <c r="F37">
        <v>13</v>
      </c>
      <c r="G37">
        <v>14.966462553012001</v>
      </c>
      <c r="H37">
        <v>8.3641551973003399</v>
      </c>
      <c r="I37">
        <v>4.1847680337037501</v>
      </c>
      <c r="J37">
        <v>1122945</v>
      </c>
      <c r="K37">
        <v>1275012</v>
      </c>
      <c r="L37">
        <v>1297614</v>
      </c>
      <c r="M37">
        <v>1270409</v>
      </c>
      <c r="N37">
        <v>12449117</v>
      </c>
      <c r="O37">
        <v>13481977</v>
      </c>
      <c r="P37">
        <v>14461445</v>
      </c>
      <c r="Q37" s="16">
        <f>(SUM(C35:C45)/SUM(J35:J45))*100000</f>
        <v>2.0262095916136018</v>
      </c>
      <c r="R37" s="16">
        <f t="shared" ref="R37:W37" si="7">(SUM(D35:D45)/SUM(K35:K45))*100000</f>
        <v>2.1358686211870617</v>
      </c>
      <c r="S37" s="16">
        <f t="shared" si="7"/>
        <v>2.08448706407852</v>
      </c>
      <c r="T37" s="16">
        <f t="shared" si="7"/>
        <v>1.5395495429126902</v>
      </c>
      <c r="U37" s="16">
        <f t="shared" si="7"/>
        <v>0.47640432553878315</v>
      </c>
      <c r="V37" s="16">
        <f t="shared" si="7"/>
        <v>0.34496196630718412</v>
      </c>
      <c r="W37" s="16">
        <f t="shared" si="7"/>
        <v>0.24138305847795236</v>
      </c>
      <c r="X37" s="1">
        <f>SUM(Q37:W37)</f>
        <v>8.8488641701157942</v>
      </c>
    </row>
    <row r="38" spans="1:24" x14ac:dyDescent="0.35">
      <c r="A38" s="145"/>
      <c r="B38" s="30" t="s">
        <v>18</v>
      </c>
      <c r="C38">
        <v>35</v>
      </c>
      <c r="D38">
        <v>38</v>
      </c>
      <c r="E38">
        <v>38</v>
      </c>
      <c r="F38">
        <v>24</v>
      </c>
      <c r="G38">
        <v>62.334181486420697</v>
      </c>
      <c r="H38">
        <v>26.0916340456581</v>
      </c>
      <c r="I38">
        <v>15.7735809495888</v>
      </c>
      <c r="J38">
        <v>930826</v>
      </c>
      <c r="K38">
        <v>1090487</v>
      </c>
      <c r="L38">
        <v>1253073</v>
      </c>
      <c r="M38">
        <v>1268559</v>
      </c>
      <c r="N38">
        <v>12684833</v>
      </c>
      <c r="O38">
        <v>12264762</v>
      </c>
      <c r="P38">
        <v>13320302</v>
      </c>
      <c r="Q38" s="143" t="s">
        <v>67</v>
      </c>
      <c r="R38" s="143"/>
      <c r="S38" s="143"/>
      <c r="T38" s="143"/>
      <c r="U38" s="143"/>
      <c r="V38" s="143"/>
      <c r="W38" s="143"/>
    </row>
    <row r="39" spans="1:24" x14ac:dyDescent="0.35">
      <c r="A39" s="145"/>
      <c r="B39" s="30" t="s">
        <v>19</v>
      </c>
      <c r="C39">
        <v>35</v>
      </c>
      <c r="D39">
        <v>39</v>
      </c>
      <c r="E39">
        <v>56</v>
      </c>
      <c r="F39">
        <v>41</v>
      </c>
      <c r="G39">
        <v>131.34068480215799</v>
      </c>
      <c r="H39">
        <v>67.6053059186724</v>
      </c>
      <c r="I39">
        <v>29.010714413044699</v>
      </c>
      <c r="J39">
        <v>664870</v>
      </c>
      <c r="K39">
        <v>882359</v>
      </c>
      <c r="L39">
        <v>1050986</v>
      </c>
      <c r="M39">
        <v>1202676</v>
      </c>
      <c r="N39">
        <v>12736084</v>
      </c>
      <c r="O39">
        <v>12340544</v>
      </c>
      <c r="P39">
        <v>11995444</v>
      </c>
      <c r="Q39" s="16">
        <f>(SUM(C36:C45)/SUM(J36:J45))*100000</f>
        <v>5.6754741163400491</v>
      </c>
      <c r="R39" s="16">
        <f t="shared" ref="R39" si="8">(SUM(D36:D45)/SUM(K36:K45))*100000</f>
        <v>5.4958280831288517</v>
      </c>
      <c r="S39" s="16">
        <f t="shared" ref="S39" si="9">(SUM(E36:E45)/SUM(L36:L45))*100000</f>
        <v>5.0904713091308258</v>
      </c>
      <c r="T39" s="16">
        <f t="shared" ref="T39" si="10">(SUM(F36:F45)/SUM(M36:M45))*100000</f>
        <v>3.6636900912830699</v>
      </c>
      <c r="U39" s="16">
        <f t="shared" ref="U39" si="11">(SUM(G36:G45)/SUM(N36:N45))*100000</f>
        <v>1.0785317498584794</v>
      </c>
      <c r="V39" s="16">
        <f t="shared" ref="V39" si="12">(SUM(H36:H45)/SUM(O36:O45))*100000</f>
        <v>0.75231858302724475</v>
      </c>
      <c r="W39" s="16">
        <f t="shared" ref="W39" si="13">(SUM(I36:I45)/SUM(P36:P45))*100000</f>
        <v>0.49696638187496317</v>
      </c>
      <c r="X39" s="1">
        <f>SUM(Q39:W39)</f>
        <v>22.253280314643483</v>
      </c>
    </row>
    <row r="40" spans="1:24" x14ac:dyDescent="0.35">
      <c r="A40" s="145"/>
      <c r="B40" s="30" t="s">
        <v>20</v>
      </c>
      <c r="C40">
        <v>42</v>
      </c>
      <c r="D40">
        <v>43</v>
      </c>
      <c r="E40">
        <v>49</v>
      </c>
      <c r="F40">
        <v>40</v>
      </c>
      <c r="G40">
        <v>131.06945407244399</v>
      </c>
      <c r="H40">
        <v>108.730974207367</v>
      </c>
      <c r="I40">
        <v>55.258869900999301</v>
      </c>
      <c r="J40">
        <v>498548</v>
      </c>
      <c r="K40">
        <v>614098</v>
      </c>
      <c r="L40">
        <v>823767</v>
      </c>
      <c r="M40">
        <v>979999</v>
      </c>
      <c r="N40">
        <v>12326517</v>
      </c>
      <c r="O40">
        <v>12186436</v>
      </c>
      <c r="P40">
        <v>11892263</v>
      </c>
    </row>
    <row r="41" spans="1:24" x14ac:dyDescent="0.35">
      <c r="A41" s="145"/>
      <c r="B41" s="30" t="s">
        <v>21</v>
      </c>
      <c r="C41">
        <v>57</v>
      </c>
      <c r="D41">
        <v>58</v>
      </c>
      <c r="E41">
        <v>57</v>
      </c>
      <c r="F41">
        <v>52</v>
      </c>
      <c r="G41">
        <v>204.23815476608601</v>
      </c>
      <c r="H41">
        <v>151.23183221328199</v>
      </c>
      <c r="I41">
        <v>127.38105333197601</v>
      </c>
      <c r="J41">
        <v>386096</v>
      </c>
      <c r="K41">
        <v>448648</v>
      </c>
      <c r="L41">
        <v>565310</v>
      </c>
      <c r="M41">
        <v>745026</v>
      </c>
      <c r="N41">
        <v>10245655</v>
      </c>
      <c r="O41">
        <v>11508821</v>
      </c>
      <c r="P41">
        <v>11467391</v>
      </c>
    </row>
    <row r="42" spans="1:24" x14ac:dyDescent="0.35">
      <c r="A42" s="145"/>
      <c r="B42" s="30" t="s">
        <v>22</v>
      </c>
      <c r="C42">
        <v>38</v>
      </c>
      <c r="D42">
        <v>52</v>
      </c>
      <c r="E42">
        <v>50</v>
      </c>
      <c r="F42">
        <v>41</v>
      </c>
      <c r="G42">
        <v>153.610847279897</v>
      </c>
      <c r="H42">
        <v>138.62937162795399</v>
      </c>
      <c r="I42">
        <v>100.879305978307</v>
      </c>
      <c r="J42">
        <v>294877</v>
      </c>
      <c r="K42">
        <v>334886</v>
      </c>
      <c r="L42">
        <v>396212</v>
      </c>
      <c r="M42">
        <v>498550</v>
      </c>
      <c r="N42">
        <v>7594221</v>
      </c>
      <c r="O42">
        <v>9244250</v>
      </c>
      <c r="P42">
        <v>10468574</v>
      </c>
    </row>
    <row r="43" spans="1:24" x14ac:dyDescent="0.35">
      <c r="A43" s="145"/>
      <c r="B43" s="30" t="s">
        <v>23</v>
      </c>
      <c r="C43">
        <v>46</v>
      </c>
      <c r="D43">
        <v>33</v>
      </c>
      <c r="E43">
        <v>34</v>
      </c>
      <c r="F43">
        <v>35</v>
      </c>
      <c r="G43">
        <v>103.83835146405301</v>
      </c>
      <c r="H43">
        <v>91.123560330339899</v>
      </c>
      <c r="I43">
        <v>81.143465251608006</v>
      </c>
      <c r="J43">
        <v>225590</v>
      </c>
      <c r="K43">
        <v>235777</v>
      </c>
      <c r="L43">
        <v>275303</v>
      </c>
      <c r="M43">
        <v>335428</v>
      </c>
      <c r="N43">
        <v>4844817</v>
      </c>
      <c r="O43">
        <v>6513201</v>
      </c>
      <c r="P43">
        <v>8010210</v>
      </c>
    </row>
    <row r="44" spans="1:24" x14ac:dyDescent="0.35">
      <c r="A44" s="145"/>
      <c r="B44" s="30" t="s">
        <v>24</v>
      </c>
      <c r="C44">
        <v>29</v>
      </c>
      <c r="D44">
        <v>42</v>
      </c>
      <c r="E44">
        <v>30</v>
      </c>
      <c r="F44">
        <v>23</v>
      </c>
      <c r="G44">
        <v>101.760006676427</v>
      </c>
      <c r="H44">
        <v>77.911689841933494</v>
      </c>
      <c r="I44">
        <v>68.776815066193294</v>
      </c>
      <c r="J44">
        <v>149034</v>
      </c>
      <c r="K44">
        <v>161154</v>
      </c>
      <c r="L44">
        <v>179248</v>
      </c>
      <c r="M44">
        <v>217781</v>
      </c>
      <c r="N44">
        <v>2987697</v>
      </c>
      <c r="O44">
        <v>3838912</v>
      </c>
      <c r="P44">
        <v>5216914</v>
      </c>
    </row>
    <row r="45" spans="1:24" x14ac:dyDescent="0.35">
      <c r="A45" s="146"/>
      <c r="B45" s="37" t="s">
        <v>25</v>
      </c>
      <c r="C45">
        <v>26</v>
      </c>
      <c r="D45">
        <v>21</v>
      </c>
      <c r="E45">
        <v>40</v>
      </c>
      <c r="F45">
        <v>22</v>
      </c>
      <c r="G45">
        <v>89.213484298488694</v>
      </c>
      <c r="H45">
        <v>75.906094482280494</v>
      </c>
      <c r="I45">
        <v>55.291234688617998</v>
      </c>
      <c r="J45">
        <v>122472</v>
      </c>
      <c r="K45">
        <v>143044</v>
      </c>
      <c r="L45">
        <v>174844</v>
      </c>
      <c r="M45">
        <v>206534</v>
      </c>
      <c r="N45">
        <v>2759193</v>
      </c>
      <c r="O45">
        <v>3316638</v>
      </c>
      <c r="P45">
        <v>4242470</v>
      </c>
    </row>
    <row r="46" spans="1:24" x14ac:dyDescent="0.35">
      <c r="A46" s="61"/>
      <c r="B46" s="30" t="s">
        <v>26</v>
      </c>
      <c r="C46" s="15">
        <f t="shared" ref="C46" si="14">SUM(C35:C45)</f>
        <v>328.5</v>
      </c>
      <c r="D46" s="15">
        <f t="shared" ref="D46" si="15">SUM(D35:D45)</f>
        <v>362</v>
      </c>
      <c r="E46" s="15">
        <f t="shared" ref="E46" si="16">SUM(E35:E45)</f>
        <v>375.5</v>
      </c>
      <c r="F46" s="15">
        <f t="shared" ref="F46" si="17">SUM(F35:F45)</f>
        <v>295.5</v>
      </c>
      <c r="G46" s="15">
        <f t="shared" ref="G46" si="18">SUM(G35:G45)</f>
        <v>1011.0155553022944</v>
      </c>
      <c r="H46" s="15">
        <f t="shared" ref="H46" si="19">SUM(H35:H45)</f>
        <v>763.50400611230134</v>
      </c>
      <c r="I46" s="15">
        <f>SUM(I35:I45)</f>
        <v>555.10552505093733</v>
      </c>
    </row>
    <row r="47" spans="1:24" x14ac:dyDescent="0.35">
      <c r="C47" s="143" t="s">
        <v>65</v>
      </c>
      <c r="D47" s="143"/>
      <c r="E47" s="143"/>
      <c r="F47" s="143"/>
      <c r="G47" s="143"/>
      <c r="H47" s="143"/>
      <c r="I47" s="143"/>
      <c r="J47" s="143" t="s">
        <v>60</v>
      </c>
      <c r="K47" s="143"/>
      <c r="L47" s="143"/>
      <c r="M47" s="143"/>
      <c r="N47" s="143"/>
      <c r="O47" s="143"/>
      <c r="P47" s="143"/>
    </row>
    <row r="48" spans="1:24" x14ac:dyDescent="0.35">
      <c r="A48" s="145" t="s">
        <v>42</v>
      </c>
      <c r="C48" t="s">
        <v>51</v>
      </c>
      <c r="D48" t="s">
        <v>52</v>
      </c>
      <c r="E48" t="s">
        <v>53</v>
      </c>
      <c r="F48" t="s">
        <v>54</v>
      </c>
      <c r="G48" t="s">
        <v>55</v>
      </c>
      <c r="H48" t="s">
        <v>56</v>
      </c>
      <c r="I48" t="s">
        <v>57</v>
      </c>
      <c r="J48" t="s">
        <v>51</v>
      </c>
      <c r="K48" t="s">
        <v>52</v>
      </c>
      <c r="L48" t="s">
        <v>53</v>
      </c>
      <c r="M48" t="s">
        <v>54</v>
      </c>
      <c r="N48" t="s">
        <v>55</v>
      </c>
      <c r="O48" t="s">
        <v>56</v>
      </c>
      <c r="P48" t="s">
        <v>57</v>
      </c>
    </row>
    <row r="49" spans="1:31" x14ac:dyDescent="0.35">
      <c r="A49" s="145"/>
      <c r="C49">
        <v>1</v>
      </c>
      <c r="D49">
        <v>1</v>
      </c>
      <c r="E49">
        <v>1</v>
      </c>
      <c r="F49">
        <v>1</v>
      </c>
      <c r="G49">
        <v>3.1676460966467102</v>
      </c>
      <c r="H49">
        <v>3.1779091169708802</v>
      </c>
      <c r="I49">
        <v>3.1145823107593098</v>
      </c>
      <c r="J49">
        <v>265645</v>
      </c>
      <c r="K49">
        <v>269375</v>
      </c>
      <c r="L49">
        <v>273119</v>
      </c>
      <c r="M49">
        <v>251587</v>
      </c>
      <c r="N49">
        <v>829642</v>
      </c>
      <c r="O49">
        <v>832330</v>
      </c>
      <c r="P49">
        <v>815744</v>
      </c>
      <c r="Y49">
        <f>(C49/J49)*100000</f>
        <v>0.3764422443486608</v>
      </c>
      <c r="Z49">
        <f t="shared" ref="Z49:AE64" si="20">(D49/K49)*100000</f>
        <v>0.37122969837587005</v>
      </c>
      <c r="AA49">
        <f t="shared" si="20"/>
        <v>0.3661407664790805</v>
      </c>
      <c r="AB49">
        <f t="shared" si="20"/>
        <v>0.3974768171646389</v>
      </c>
      <c r="AC49">
        <f t="shared" si="20"/>
        <v>0.38180879182185934</v>
      </c>
      <c r="AD49">
        <f t="shared" si="20"/>
        <v>0.38180879182185917</v>
      </c>
      <c r="AE49">
        <f t="shared" si="20"/>
        <v>0.38180879182185951</v>
      </c>
    </row>
    <row r="50" spans="1:31" x14ac:dyDescent="0.35">
      <c r="A50" s="145"/>
      <c r="C50">
        <v>1</v>
      </c>
      <c r="D50">
        <v>1</v>
      </c>
      <c r="E50">
        <v>1</v>
      </c>
      <c r="F50">
        <v>1</v>
      </c>
      <c r="G50">
        <v>3.0962320814844801</v>
      </c>
      <c r="H50">
        <v>3.0974877728035399</v>
      </c>
      <c r="I50">
        <v>3.1081798348982099</v>
      </c>
      <c r="J50">
        <v>291844</v>
      </c>
      <c r="K50">
        <v>262348</v>
      </c>
      <c r="L50">
        <v>269333</v>
      </c>
      <c r="M50">
        <v>265853</v>
      </c>
      <c r="N50">
        <v>828495</v>
      </c>
      <c r="O50">
        <v>828831</v>
      </c>
      <c r="P50">
        <v>831692</v>
      </c>
      <c r="Y50">
        <f t="shared" ref="Y50:Y67" si="21">(C50/J50)*100000</f>
        <v>0.34264881237921629</v>
      </c>
      <c r="Z50">
        <f t="shared" si="20"/>
        <v>0.38117309832741247</v>
      </c>
      <c r="AA50">
        <f t="shared" si="20"/>
        <v>0.37128758822721314</v>
      </c>
      <c r="AB50">
        <f t="shared" si="20"/>
        <v>0.37614772073288621</v>
      </c>
      <c r="AC50">
        <f t="shared" si="20"/>
        <v>0.37371765448004879</v>
      </c>
      <c r="AD50">
        <f t="shared" si="20"/>
        <v>0.37371765448004962</v>
      </c>
      <c r="AE50">
        <f t="shared" si="20"/>
        <v>0.37371765448004912</v>
      </c>
    </row>
    <row r="51" spans="1:31" x14ac:dyDescent="0.35">
      <c r="A51" s="145"/>
      <c r="C51">
        <v>1</v>
      </c>
      <c r="D51">
        <v>1</v>
      </c>
      <c r="E51">
        <v>1</v>
      </c>
      <c r="F51">
        <v>1</v>
      </c>
      <c r="G51">
        <v>3.2016215486273301</v>
      </c>
      <c r="H51">
        <v>3.0793185688336799</v>
      </c>
      <c r="I51">
        <v>3.08103638042473</v>
      </c>
      <c r="J51">
        <v>342363</v>
      </c>
      <c r="K51">
        <v>300707</v>
      </c>
      <c r="L51">
        <v>274184</v>
      </c>
      <c r="M51">
        <v>263906</v>
      </c>
      <c r="N51">
        <v>861066</v>
      </c>
      <c r="O51">
        <v>828173</v>
      </c>
      <c r="P51">
        <v>828635</v>
      </c>
      <c r="Y51">
        <f t="shared" si="21"/>
        <v>0.29208763797489801</v>
      </c>
      <c r="Z51">
        <f t="shared" si="20"/>
        <v>0.33254962471774852</v>
      </c>
      <c r="AA51">
        <f t="shared" si="20"/>
        <v>0.36471858314124822</v>
      </c>
      <c r="AB51">
        <f t="shared" si="20"/>
        <v>0.37892279826908065</v>
      </c>
      <c r="AC51">
        <f t="shared" si="20"/>
        <v>0.37182069070516433</v>
      </c>
      <c r="AD51">
        <f t="shared" si="20"/>
        <v>0.37182069070516421</v>
      </c>
      <c r="AE51">
        <f t="shared" si="20"/>
        <v>0.37182069070516333</v>
      </c>
    </row>
    <row r="52" spans="1:31" x14ac:dyDescent="0.35">
      <c r="A52" s="145"/>
      <c r="C52">
        <v>1</v>
      </c>
      <c r="D52">
        <v>1</v>
      </c>
      <c r="E52">
        <v>1</v>
      </c>
      <c r="F52">
        <v>1</v>
      </c>
      <c r="G52">
        <v>3.1641429709354898</v>
      </c>
      <c r="H52">
        <v>3.0839680568646699</v>
      </c>
      <c r="I52">
        <v>2.9670522789718201</v>
      </c>
      <c r="J52">
        <v>323003</v>
      </c>
      <c r="K52">
        <v>333091</v>
      </c>
      <c r="L52">
        <v>291702</v>
      </c>
      <c r="M52">
        <v>267523</v>
      </c>
      <c r="N52">
        <v>883080</v>
      </c>
      <c r="O52">
        <v>860704</v>
      </c>
      <c r="P52">
        <v>828074</v>
      </c>
      <c r="Y52">
        <f t="shared" si="21"/>
        <v>0.3095946477277301</v>
      </c>
      <c r="Z52">
        <f t="shared" si="20"/>
        <v>0.30021825867405605</v>
      </c>
      <c r="AA52">
        <f t="shared" si="20"/>
        <v>0.34281561319428733</v>
      </c>
      <c r="AB52">
        <f t="shared" si="20"/>
        <v>0.3737996359191546</v>
      </c>
      <c r="AC52">
        <f t="shared" si="20"/>
        <v>0.35830762455672077</v>
      </c>
      <c r="AD52">
        <f t="shared" si="20"/>
        <v>0.35830762455671983</v>
      </c>
      <c r="AE52">
        <f t="shared" si="20"/>
        <v>0.35830762455672077</v>
      </c>
    </row>
    <row r="53" spans="1:31" x14ac:dyDescent="0.35">
      <c r="A53" s="145"/>
      <c r="C53">
        <v>1</v>
      </c>
      <c r="D53">
        <v>1</v>
      </c>
      <c r="E53">
        <v>1</v>
      </c>
      <c r="F53">
        <v>1</v>
      </c>
      <c r="G53">
        <v>3.03401509394683</v>
      </c>
      <c r="H53">
        <v>2.97545200044812</v>
      </c>
      <c r="I53">
        <v>2.9019207580520501</v>
      </c>
      <c r="J53">
        <v>274171</v>
      </c>
      <c r="K53">
        <v>290405</v>
      </c>
      <c r="L53">
        <v>306247</v>
      </c>
      <c r="M53">
        <v>286971</v>
      </c>
      <c r="N53">
        <v>898966</v>
      </c>
      <c r="O53">
        <v>881614</v>
      </c>
      <c r="P53">
        <v>859827</v>
      </c>
      <c r="Y53">
        <f t="shared" si="21"/>
        <v>0.36473587651502165</v>
      </c>
      <c r="Z53">
        <f t="shared" si="20"/>
        <v>0.34434668824572578</v>
      </c>
      <c r="AA53">
        <f t="shared" si="20"/>
        <v>0.32653381094345413</v>
      </c>
      <c r="AB53">
        <f t="shared" si="20"/>
        <v>0.3484672667273</v>
      </c>
      <c r="AC53">
        <f t="shared" si="20"/>
        <v>0.3375005388353764</v>
      </c>
      <c r="AD53">
        <f t="shared" si="20"/>
        <v>0.3375005388353769</v>
      </c>
      <c r="AE53">
        <f t="shared" si="20"/>
        <v>0.33750053883537617</v>
      </c>
    </row>
    <row r="54" spans="1:31" x14ac:dyDescent="0.35">
      <c r="A54" s="145"/>
      <c r="C54">
        <v>1</v>
      </c>
      <c r="D54">
        <v>1</v>
      </c>
      <c r="E54">
        <v>1</v>
      </c>
      <c r="F54">
        <v>1</v>
      </c>
      <c r="G54">
        <v>3.31076581630973</v>
      </c>
      <c r="H54">
        <v>3.14439183144518</v>
      </c>
      <c r="I54">
        <v>3.0864019618524599</v>
      </c>
      <c r="J54">
        <v>231464</v>
      </c>
      <c r="K54">
        <v>246163</v>
      </c>
      <c r="L54">
        <v>268321</v>
      </c>
      <c r="M54">
        <v>303964</v>
      </c>
      <c r="N54">
        <v>943676</v>
      </c>
      <c r="O54">
        <v>896254</v>
      </c>
      <c r="P54">
        <v>879725</v>
      </c>
      <c r="Y54">
        <f t="shared" si="21"/>
        <v>0.43203262710399892</v>
      </c>
      <c r="Z54">
        <f t="shared" si="20"/>
        <v>0.40623489313991135</v>
      </c>
      <c r="AA54">
        <f t="shared" si="20"/>
        <v>0.3726879372095363</v>
      </c>
      <c r="AB54">
        <f t="shared" si="20"/>
        <v>0.32898632732823624</v>
      </c>
      <c r="AC54">
        <f t="shared" si="20"/>
        <v>0.35083713226888574</v>
      </c>
      <c r="AD54">
        <f t="shared" si="20"/>
        <v>0.3508371322688858</v>
      </c>
      <c r="AE54">
        <f t="shared" si="20"/>
        <v>0.3508371322688863</v>
      </c>
    </row>
    <row r="55" spans="1:31" x14ac:dyDescent="0.35">
      <c r="A55" s="145"/>
      <c r="C55">
        <v>1</v>
      </c>
      <c r="D55">
        <v>1</v>
      </c>
      <c r="E55">
        <v>1</v>
      </c>
      <c r="F55">
        <v>1</v>
      </c>
      <c r="G55">
        <v>3.8473053832091901</v>
      </c>
      <c r="H55">
        <v>3.73909463246846</v>
      </c>
      <c r="I55">
        <v>3.5559316956735501</v>
      </c>
      <c r="J55">
        <v>238827</v>
      </c>
      <c r="K55">
        <v>220992</v>
      </c>
      <c r="L55">
        <v>240839</v>
      </c>
      <c r="M55">
        <v>262522</v>
      </c>
      <c r="N55">
        <v>966495</v>
      </c>
      <c r="O55">
        <v>939311</v>
      </c>
      <c r="P55">
        <v>893298</v>
      </c>
      <c r="Y55">
        <f t="shared" si="21"/>
        <v>0.41871312707524694</v>
      </c>
      <c r="Z55">
        <f t="shared" si="20"/>
        <v>0.45250506805676222</v>
      </c>
      <c r="AA55">
        <f t="shared" si="20"/>
        <v>0.41521514372672202</v>
      </c>
      <c r="AB55">
        <f t="shared" si="20"/>
        <v>0.38092045619033832</v>
      </c>
      <c r="AC55">
        <f t="shared" si="20"/>
        <v>0.39806779995852959</v>
      </c>
      <c r="AD55">
        <f t="shared" si="20"/>
        <v>0.39806779995852914</v>
      </c>
      <c r="AE55">
        <f t="shared" si="20"/>
        <v>0.39806779995853009</v>
      </c>
    </row>
    <row r="56" spans="1:31" x14ac:dyDescent="0.35">
      <c r="A56" s="145"/>
      <c r="C56">
        <v>1</v>
      </c>
      <c r="D56">
        <v>1</v>
      </c>
      <c r="E56">
        <v>1</v>
      </c>
      <c r="F56">
        <v>1</v>
      </c>
      <c r="G56">
        <v>3.70487103605321</v>
      </c>
      <c r="H56">
        <v>4.25913081785977</v>
      </c>
      <c r="I56">
        <v>4.1449883641747398</v>
      </c>
      <c r="J56">
        <v>260081</v>
      </c>
      <c r="K56">
        <v>229777</v>
      </c>
      <c r="L56">
        <v>217294</v>
      </c>
      <c r="M56">
        <v>234083</v>
      </c>
      <c r="N56">
        <v>834990</v>
      </c>
      <c r="O56">
        <v>959907</v>
      </c>
      <c r="P56">
        <v>934182</v>
      </c>
      <c r="Q56" s="143" t="s">
        <v>61</v>
      </c>
      <c r="R56" s="143"/>
      <c r="S56" s="143"/>
      <c r="T56" s="143"/>
      <c r="U56" s="143"/>
      <c r="V56" s="143"/>
      <c r="W56" s="143"/>
      <c r="X56" s="15" t="s">
        <v>68</v>
      </c>
      <c r="Y56">
        <f t="shared" si="21"/>
        <v>0.38449559944786427</v>
      </c>
      <c r="Z56">
        <f t="shared" si="20"/>
        <v>0.43520456790714473</v>
      </c>
      <c r="AA56">
        <f t="shared" si="20"/>
        <v>0.46020598820031844</v>
      </c>
      <c r="AB56">
        <f t="shared" si="20"/>
        <v>0.42719889953563484</v>
      </c>
      <c r="AC56">
        <f t="shared" si="20"/>
        <v>0.44370244386797564</v>
      </c>
      <c r="AD56">
        <f t="shared" si="20"/>
        <v>0.44370244386797575</v>
      </c>
      <c r="AE56">
        <f t="shared" si="20"/>
        <v>0.44370244386797641</v>
      </c>
    </row>
    <row r="57" spans="1:31" x14ac:dyDescent="0.35">
      <c r="A57" s="145"/>
      <c r="B57" s="30" t="s">
        <v>15</v>
      </c>
      <c r="C57" s="15">
        <f>SUM(C49:C56)</f>
        <v>8</v>
      </c>
      <c r="D57" s="15">
        <f t="shared" ref="D57:P57" si="22">SUM(D49:D56)</f>
        <v>8</v>
      </c>
      <c r="E57" s="15">
        <f t="shared" si="22"/>
        <v>8</v>
      </c>
      <c r="F57" s="15">
        <f t="shared" si="22"/>
        <v>8</v>
      </c>
      <c r="G57" s="15">
        <f t="shared" si="22"/>
        <v>26.526600027212968</v>
      </c>
      <c r="H57" s="15">
        <f t="shared" si="22"/>
        <v>26.556752797694301</v>
      </c>
      <c r="I57" s="15">
        <f t="shared" si="22"/>
        <v>25.96009358480687</v>
      </c>
      <c r="J57" s="15">
        <f t="shared" si="22"/>
        <v>2227398</v>
      </c>
      <c r="K57" s="15">
        <f t="shared" si="22"/>
        <v>2152858</v>
      </c>
      <c r="L57" s="15">
        <f t="shared" si="22"/>
        <v>2141039</v>
      </c>
      <c r="M57" s="15">
        <f t="shared" si="22"/>
        <v>2136409</v>
      </c>
      <c r="N57" s="15">
        <f t="shared" si="22"/>
        <v>7046410</v>
      </c>
      <c r="O57" s="15">
        <f t="shared" si="22"/>
        <v>7027124</v>
      </c>
      <c r="P57" s="15">
        <f t="shared" si="22"/>
        <v>6871177</v>
      </c>
      <c r="Q57" s="16">
        <f t="shared" ref="Q57:W57" si="23">(C57/J57)*100000</f>
        <v>0.3591634723565344</v>
      </c>
      <c r="R57" s="16">
        <f t="shared" si="23"/>
        <v>0.3715990557667993</v>
      </c>
      <c r="S57" s="16">
        <f t="shared" si="23"/>
        <v>0.37365036321150619</v>
      </c>
      <c r="T57" s="16">
        <f t="shared" si="23"/>
        <v>0.37446013380396731</v>
      </c>
      <c r="U57" s="16">
        <f t="shared" si="23"/>
        <v>0.37645552880421329</v>
      </c>
      <c r="V57" s="16">
        <f t="shared" si="23"/>
        <v>0.37791780531685937</v>
      </c>
      <c r="W57" s="16">
        <f t="shared" si="23"/>
        <v>0.37781145187799514</v>
      </c>
      <c r="X57" s="1">
        <f>SUM(Q57:W57)</f>
        <v>2.6110578111378748</v>
      </c>
      <c r="Y57">
        <f t="shared" si="21"/>
        <v>0.3591634723565344</v>
      </c>
      <c r="Z57">
        <f t="shared" si="20"/>
        <v>0.3715990557667993</v>
      </c>
      <c r="AA57">
        <f t="shared" si="20"/>
        <v>0.37365036321150619</v>
      </c>
      <c r="AB57">
        <f t="shared" si="20"/>
        <v>0.37446013380396731</v>
      </c>
      <c r="AC57">
        <f t="shared" si="20"/>
        <v>0.37645552880421329</v>
      </c>
      <c r="AD57">
        <f t="shared" si="20"/>
        <v>0.37791780531685937</v>
      </c>
      <c r="AE57">
        <f t="shared" si="20"/>
        <v>0.37781145187799514</v>
      </c>
    </row>
    <row r="58" spans="1:31" x14ac:dyDescent="0.35">
      <c r="A58" s="145"/>
      <c r="B58" s="30" t="s">
        <v>16</v>
      </c>
      <c r="C58">
        <v>1</v>
      </c>
      <c r="D58">
        <v>1</v>
      </c>
      <c r="E58">
        <v>1</v>
      </c>
      <c r="F58">
        <v>1</v>
      </c>
      <c r="G58">
        <v>5.6712407735677997E-2</v>
      </c>
      <c r="H58" s="53">
        <v>2.6591481296014599E-5</v>
      </c>
      <c r="I58">
        <v>-4.4698721287136003E-3</v>
      </c>
      <c r="J58">
        <v>270951</v>
      </c>
      <c r="K58">
        <v>251415</v>
      </c>
      <c r="L58">
        <v>223222</v>
      </c>
      <c r="M58">
        <v>209791</v>
      </c>
      <c r="N58">
        <v>761232</v>
      </c>
      <c r="O58">
        <v>826791</v>
      </c>
      <c r="P58">
        <v>951933</v>
      </c>
      <c r="Q58" s="143" t="s">
        <v>64</v>
      </c>
      <c r="R58" s="143"/>
      <c r="S58" s="143"/>
      <c r="T58" s="143"/>
      <c r="U58" s="143"/>
      <c r="V58" s="143"/>
      <c r="W58" s="143"/>
      <c r="Y58">
        <f t="shared" si="21"/>
        <v>0.36907042232728426</v>
      </c>
      <c r="Z58">
        <f t="shared" si="20"/>
        <v>0.39774874211960304</v>
      </c>
      <c r="AA58">
        <f t="shared" si="20"/>
        <v>0.44798451765506986</v>
      </c>
      <c r="AB58">
        <f t="shared" si="20"/>
        <v>0.47666487122898504</v>
      </c>
      <c r="AC58">
        <f t="shared" si="20"/>
        <v>7.4500819376586893E-3</v>
      </c>
      <c r="AD58">
        <f t="shared" si="20"/>
        <v>3.2162277160751144E-6</v>
      </c>
      <c r="AE58">
        <f t="shared" si="20"/>
        <v>-4.6955742985205895E-4</v>
      </c>
    </row>
    <row r="59" spans="1:31" x14ac:dyDescent="0.35">
      <c r="A59" s="145"/>
      <c r="B59" s="30" t="s">
        <v>17</v>
      </c>
      <c r="C59">
        <v>1</v>
      </c>
      <c r="D59">
        <v>11</v>
      </c>
      <c r="E59">
        <v>1</v>
      </c>
      <c r="F59">
        <v>1</v>
      </c>
      <c r="G59">
        <v>0.39530394595120399</v>
      </c>
      <c r="H59">
        <v>1.0325008038862901E-2</v>
      </c>
      <c r="I59" s="53">
        <v>-1.3750356667487699E-7</v>
      </c>
      <c r="J59">
        <v>242770</v>
      </c>
      <c r="K59">
        <v>262143</v>
      </c>
      <c r="L59">
        <v>243536</v>
      </c>
      <c r="M59">
        <v>215476</v>
      </c>
      <c r="N59">
        <v>696323</v>
      </c>
      <c r="O59">
        <v>750103</v>
      </c>
      <c r="P59">
        <v>816406</v>
      </c>
      <c r="Q59" s="16">
        <f>(SUM(C57:C67)/SUM(J57:J67))*100000</f>
        <v>1.3163090693694879</v>
      </c>
      <c r="R59" s="16">
        <f t="shared" ref="R59:W59" si="24">(SUM(D57:D67)/SUM(K57:K67))*100000</f>
        <v>2.1866394602683292</v>
      </c>
      <c r="S59" s="16">
        <f t="shared" si="24"/>
        <v>2.7775806038460233</v>
      </c>
      <c r="T59" s="16">
        <f t="shared" si="24"/>
        <v>1.5376470924191803</v>
      </c>
      <c r="U59" s="16">
        <f t="shared" si="24"/>
        <v>0.79457734456936724</v>
      </c>
      <c r="V59" s="16">
        <f t="shared" si="24"/>
        <v>0.50427864834951186</v>
      </c>
      <c r="W59" s="16">
        <f t="shared" si="24"/>
        <v>0.28755272291223472</v>
      </c>
      <c r="X59" s="1">
        <f>SUM(Q59:W59)</f>
        <v>9.4045849417341358</v>
      </c>
      <c r="Y59">
        <f t="shared" si="21"/>
        <v>0.41191250978292204</v>
      </c>
      <c r="Z59">
        <f t="shared" si="20"/>
        <v>4.1961829993553135</v>
      </c>
      <c r="AA59">
        <f t="shared" si="20"/>
        <v>0.41061691084685631</v>
      </c>
      <c r="AB59">
        <f t="shared" si="20"/>
        <v>0.46408880803430541</v>
      </c>
      <c r="AC59">
        <f t="shared" si="20"/>
        <v>5.6770198018908459E-2</v>
      </c>
      <c r="AD59">
        <f t="shared" si="20"/>
        <v>1.3764787021066309E-3</v>
      </c>
      <c r="AE59">
        <f t="shared" si="20"/>
        <v>-1.6842547295693195E-8</v>
      </c>
    </row>
    <row r="60" spans="1:31" x14ac:dyDescent="0.35">
      <c r="A60" s="145"/>
      <c r="B60" s="30" t="s">
        <v>18</v>
      </c>
      <c r="C60">
        <v>1</v>
      </c>
      <c r="D60">
        <v>1</v>
      </c>
      <c r="E60">
        <v>13</v>
      </c>
      <c r="F60">
        <v>1</v>
      </c>
      <c r="G60">
        <v>0.20911687071384399</v>
      </c>
      <c r="H60">
        <v>8.0107597538134102E-3</v>
      </c>
      <c r="I60" s="53">
        <v>-4.49834026652352E-7</v>
      </c>
      <c r="J60">
        <v>202033</v>
      </c>
      <c r="K60">
        <v>230754</v>
      </c>
      <c r="L60">
        <v>250051</v>
      </c>
      <c r="M60">
        <v>231970</v>
      </c>
      <c r="N60">
        <v>707619</v>
      </c>
      <c r="O60">
        <v>680011</v>
      </c>
      <c r="P60">
        <v>734912</v>
      </c>
      <c r="Q60" s="143" t="s">
        <v>67</v>
      </c>
      <c r="R60" s="143"/>
      <c r="S60" s="143"/>
      <c r="T60" s="143"/>
      <c r="U60" s="143"/>
      <c r="V60" s="143"/>
      <c r="W60" s="143"/>
      <c r="Y60">
        <f t="shared" si="21"/>
        <v>0.4949686437364193</v>
      </c>
      <c r="Z60">
        <f t="shared" si="20"/>
        <v>0.43336193522105793</v>
      </c>
      <c r="AA60">
        <f t="shared" si="20"/>
        <v>5.198939416359063</v>
      </c>
      <c r="AB60">
        <f t="shared" si="20"/>
        <v>0.4310902271845497</v>
      </c>
      <c r="AC60">
        <f t="shared" si="20"/>
        <v>2.9552184256477567E-2</v>
      </c>
      <c r="AD60">
        <f t="shared" si="20"/>
        <v>1.1780338485426574E-3</v>
      </c>
      <c r="AE60">
        <f t="shared" si="20"/>
        <v>-6.1209236840921364E-8</v>
      </c>
    </row>
    <row r="61" spans="1:31" x14ac:dyDescent="0.35">
      <c r="A61" s="145"/>
      <c r="B61" s="30" t="s">
        <v>19</v>
      </c>
      <c r="C61">
        <v>1</v>
      </c>
      <c r="D61">
        <v>1</v>
      </c>
      <c r="E61">
        <v>10</v>
      </c>
      <c r="F61">
        <v>1</v>
      </c>
      <c r="G61">
        <v>0.29823392347638999</v>
      </c>
      <c r="H61">
        <v>1.0954063173973501E-2</v>
      </c>
      <c r="I61" s="53">
        <v>7.8681247736757596E-7</v>
      </c>
      <c r="J61">
        <v>149668</v>
      </c>
      <c r="K61">
        <v>187431</v>
      </c>
      <c r="L61">
        <v>216466</v>
      </c>
      <c r="M61">
        <v>235766</v>
      </c>
      <c r="N61">
        <v>737478</v>
      </c>
      <c r="O61">
        <v>682216</v>
      </c>
      <c r="P61">
        <v>658619</v>
      </c>
      <c r="Q61" s="16">
        <f>(SUM(C58:C67)/SUM(J58:J67))*100000</f>
        <v>3.1059758976270344</v>
      </c>
      <c r="R61" s="16">
        <f t="shared" ref="R61" si="25">(SUM(D58:D67)/SUM(K58:K67))*100000</f>
        <v>5.1406302563889348</v>
      </c>
      <c r="S61" s="16">
        <f t="shared" ref="S61" si="26">(SUM(E58:E67)/SUM(L58:L67))*100000</f>
        <v>6.3939786989166771</v>
      </c>
      <c r="T61" s="16">
        <f t="shared" ref="T61" si="27">(SUM(F58:F67)/SUM(M58:M67))*100000</f>
        <v>3.1882692945090696</v>
      </c>
      <c r="U61" s="16">
        <f t="shared" ref="U61" si="28">(SUM(G58:G67)/SUM(N58:N67))*100000</f>
        <v>1.3485151374624627</v>
      </c>
      <c r="V61" s="16">
        <f t="shared" ref="V61" si="29">(SUM(H58:H67)/SUM(O58:O67))*100000</f>
        <v>0.66090784481447751</v>
      </c>
      <c r="W61" s="16">
        <f t="shared" ref="W61" si="30">(SUM(I58:I67)/SUM(P58:P67))*100000</f>
        <v>0.18596767898910022</v>
      </c>
      <c r="X61" s="1">
        <f>SUM(Q61:W61)</f>
        <v>20.02424480870776</v>
      </c>
      <c r="Y61">
        <f t="shared" si="21"/>
        <v>0.66814549536307022</v>
      </c>
      <c r="Z61">
        <f t="shared" si="20"/>
        <v>0.5335296722527223</v>
      </c>
      <c r="AA61">
        <f t="shared" si="20"/>
        <v>4.6196631341642567</v>
      </c>
      <c r="AB61">
        <f t="shared" si="20"/>
        <v>0.42414936844159035</v>
      </c>
      <c r="AC61">
        <f t="shared" si="20"/>
        <v>4.0439704435439434E-2</v>
      </c>
      <c r="AD61">
        <f t="shared" si="20"/>
        <v>1.6056590836294516E-3</v>
      </c>
      <c r="AE61">
        <f t="shared" si="20"/>
        <v>1.1946398105241059E-7</v>
      </c>
    </row>
    <row r="62" spans="1:31" x14ac:dyDescent="0.35">
      <c r="A62" s="145"/>
      <c r="B62" s="30" t="s">
        <v>20</v>
      </c>
      <c r="C62">
        <v>1</v>
      </c>
      <c r="D62">
        <v>1</v>
      </c>
      <c r="E62">
        <v>15</v>
      </c>
      <c r="F62">
        <v>1</v>
      </c>
      <c r="G62">
        <v>8.1629509353246092</v>
      </c>
      <c r="H62">
        <v>0.10325950814884501</v>
      </c>
      <c r="I62">
        <v>1.2331168061553101E-3</v>
      </c>
      <c r="J62">
        <v>108019</v>
      </c>
      <c r="K62">
        <v>134226</v>
      </c>
      <c r="L62">
        <v>171586</v>
      </c>
      <c r="M62">
        <v>199741</v>
      </c>
      <c r="N62">
        <v>733179</v>
      </c>
      <c r="O62">
        <v>699141</v>
      </c>
      <c r="P62">
        <v>651031</v>
      </c>
      <c r="Y62">
        <f t="shared" si="21"/>
        <v>0.92576306020237187</v>
      </c>
      <c r="Z62">
        <f t="shared" si="20"/>
        <v>0.74501214369794233</v>
      </c>
      <c r="AA62">
        <f t="shared" si="20"/>
        <v>8.7419719557539661</v>
      </c>
      <c r="AB62">
        <f t="shared" si="20"/>
        <v>0.50064833959978172</v>
      </c>
      <c r="AC62">
        <f t="shared" si="20"/>
        <v>1.1133639855103064</v>
      </c>
      <c r="AD62">
        <f t="shared" si="20"/>
        <v>1.4769482572019807E-2</v>
      </c>
      <c r="AE62">
        <f t="shared" si="20"/>
        <v>1.8940984471635148E-4</v>
      </c>
    </row>
    <row r="63" spans="1:31" x14ac:dyDescent="0.35">
      <c r="A63" s="145"/>
      <c r="B63" s="30" t="s">
        <v>21</v>
      </c>
      <c r="C63">
        <v>1</v>
      </c>
      <c r="D63">
        <v>17</v>
      </c>
      <c r="E63">
        <v>10</v>
      </c>
      <c r="F63">
        <v>21</v>
      </c>
      <c r="G63">
        <v>21.607503868987099</v>
      </c>
      <c r="H63">
        <v>18.106785805145599</v>
      </c>
      <c r="I63">
        <v>0.62390206783777402</v>
      </c>
      <c r="J63">
        <v>78435</v>
      </c>
      <c r="K63">
        <v>94921</v>
      </c>
      <c r="L63">
        <v>120248</v>
      </c>
      <c r="M63">
        <v>155400</v>
      </c>
      <c r="N63">
        <v>609747</v>
      </c>
      <c r="O63">
        <v>679418</v>
      </c>
      <c r="P63">
        <v>652788</v>
      </c>
      <c r="Y63">
        <f t="shared" si="21"/>
        <v>1.2749410339771785</v>
      </c>
      <c r="Z63">
        <f t="shared" si="20"/>
        <v>17.909630113462775</v>
      </c>
      <c r="AA63">
        <f t="shared" si="20"/>
        <v>8.3161466302973857</v>
      </c>
      <c r="AB63">
        <f t="shared" si="20"/>
        <v>13.513513513513514</v>
      </c>
      <c r="AC63">
        <f t="shared" si="20"/>
        <v>3.543683506271798</v>
      </c>
      <c r="AD63">
        <f t="shared" si="20"/>
        <v>2.6650435821755676</v>
      </c>
      <c r="AE63">
        <f t="shared" si="20"/>
        <v>9.5574990324236053E-2</v>
      </c>
    </row>
    <row r="64" spans="1:31" x14ac:dyDescent="0.35">
      <c r="A64" s="145"/>
      <c r="B64" s="30" t="s">
        <v>22</v>
      </c>
      <c r="C64">
        <v>19</v>
      </c>
      <c r="D64">
        <v>10</v>
      </c>
      <c r="E64">
        <v>14</v>
      </c>
      <c r="F64">
        <v>1</v>
      </c>
      <c r="G64">
        <v>26.766071397552501</v>
      </c>
      <c r="H64">
        <v>7.2091819214372697</v>
      </c>
      <c r="I64">
        <v>5.7167186597865802</v>
      </c>
      <c r="J64">
        <v>57226</v>
      </c>
      <c r="K64">
        <v>66140</v>
      </c>
      <c r="L64">
        <v>81251</v>
      </c>
      <c r="M64">
        <v>107150</v>
      </c>
      <c r="N64">
        <v>457191</v>
      </c>
      <c r="O64">
        <v>546133</v>
      </c>
      <c r="P64">
        <v>614180</v>
      </c>
      <c r="Y64">
        <f t="shared" si="21"/>
        <v>33.201691538811026</v>
      </c>
      <c r="Z64">
        <f t="shared" si="20"/>
        <v>15.119443604475356</v>
      </c>
      <c r="AA64">
        <f t="shared" si="20"/>
        <v>17.230557162373387</v>
      </c>
      <c r="AB64">
        <f t="shared" si="20"/>
        <v>0.93327111525898276</v>
      </c>
      <c r="AC64">
        <f t="shared" si="20"/>
        <v>5.8544615702304954</v>
      </c>
      <c r="AD64">
        <f t="shared" si="20"/>
        <v>1.3200414407181529</v>
      </c>
      <c r="AE64">
        <f t="shared" si="20"/>
        <v>0.930788801293852</v>
      </c>
    </row>
    <row r="65" spans="1:31" x14ac:dyDescent="0.35">
      <c r="A65" s="145"/>
      <c r="B65" s="30" t="s">
        <v>23</v>
      </c>
      <c r="C65">
        <v>10</v>
      </c>
      <c r="D65">
        <v>14</v>
      </c>
      <c r="E65">
        <v>14</v>
      </c>
      <c r="F65">
        <v>10</v>
      </c>
      <c r="G65">
        <v>4.4124254071025897</v>
      </c>
      <c r="H65">
        <v>11.1074572408188</v>
      </c>
      <c r="I65">
        <v>2.30251801370065</v>
      </c>
      <c r="J65">
        <v>39080</v>
      </c>
      <c r="K65">
        <v>44721</v>
      </c>
      <c r="L65">
        <v>53513</v>
      </c>
      <c r="M65">
        <v>69195</v>
      </c>
      <c r="N65">
        <v>296675</v>
      </c>
      <c r="O65">
        <v>388203</v>
      </c>
      <c r="P65">
        <v>469649</v>
      </c>
      <c r="Y65">
        <f t="shared" si="21"/>
        <v>25.588536335721596</v>
      </c>
      <c r="Z65">
        <f t="shared" ref="Z65:Z67" si="31">(D65/K65)*100000</f>
        <v>31.305203372017619</v>
      </c>
      <c r="AA65">
        <f t="shared" ref="AA65:AA67" si="32">(E65/L65)*100000</f>
        <v>26.161867209836863</v>
      </c>
      <c r="AB65">
        <f t="shared" ref="AB65:AB67" si="33">(F65/M65)*100000</f>
        <v>14.451911265264831</v>
      </c>
      <c r="AC65">
        <f t="shared" ref="AC65:AC67" si="34">(G65/N65)*100000</f>
        <v>1.4872926290056763</v>
      </c>
      <c r="AD65">
        <f t="shared" ref="AD65:AD67" si="35">(H65/O65)*100000</f>
        <v>2.8612497174980098</v>
      </c>
      <c r="AE65">
        <f t="shared" ref="AE65:AE67" si="36">(I65/P65)*100000</f>
        <v>0.49026358273958853</v>
      </c>
    </row>
    <row r="66" spans="1:31" x14ac:dyDescent="0.35">
      <c r="A66" s="145"/>
      <c r="B66" s="30" t="s">
        <v>24</v>
      </c>
      <c r="C66">
        <v>1</v>
      </c>
      <c r="D66">
        <v>11</v>
      </c>
      <c r="E66">
        <v>12</v>
      </c>
      <c r="F66">
        <v>10</v>
      </c>
      <c r="G66">
        <v>9.6063515995759694</v>
      </c>
      <c r="H66">
        <v>0.88072189620432195</v>
      </c>
      <c r="I66">
        <v>2.7136858385732601</v>
      </c>
      <c r="J66">
        <v>23618</v>
      </c>
      <c r="K66">
        <v>28856</v>
      </c>
      <c r="L66">
        <v>34445</v>
      </c>
      <c r="M66">
        <v>42281</v>
      </c>
      <c r="N66">
        <v>175213</v>
      </c>
      <c r="O66">
        <v>231969</v>
      </c>
      <c r="P66">
        <v>307557</v>
      </c>
      <c r="Y66">
        <f t="shared" si="21"/>
        <v>4.2340587687357107</v>
      </c>
      <c r="Z66">
        <f t="shared" si="31"/>
        <v>38.120321596894925</v>
      </c>
      <c r="AA66">
        <f t="shared" si="32"/>
        <v>34.838147771810135</v>
      </c>
      <c r="AB66">
        <f t="shared" si="33"/>
        <v>23.651285447364064</v>
      </c>
      <c r="AC66">
        <f t="shared" si="34"/>
        <v>5.482670577854365</v>
      </c>
      <c r="AD66">
        <f t="shared" si="35"/>
        <v>0.37967223905104647</v>
      </c>
      <c r="AE66">
        <f t="shared" si="36"/>
        <v>0.88233590475042356</v>
      </c>
    </row>
    <row r="67" spans="1:31" x14ac:dyDescent="0.35">
      <c r="A67" s="146"/>
      <c r="B67" s="37" t="s">
        <v>25</v>
      </c>
      <c r="C67">
        <v>1</v>
      </c>
      <c r="D67">
        <v>1</v>
      </c>
      <c r="E67">
        <v>1</v>
      </c>
      <c r="F67">
        <v>1</v>
      </c>
      <c r="G67">
        <v>0.20950548766760299</v>
      </c>
      <c r="H67">
        <v>3.1088026548036499E-2</v>
      </c>
      <c r="I67" s="53">
        <v>-1.32904067521081E-4</v>
      </c>
      <c r="J67">
        <v>19452</v>
      </c>
      <c r="K67">
        <v>22188</v>
      </c>
      <c r="L67">
        <v>28896</v>
      </c>
      <c r="M67">
        <v>38749</v>
      </c>
      <c r="N67">
        <v>144095</v>
      </c>
      <c r="O67">
        <v>185158</v>
      </c>
      <c r="P67">
        <v>247994</v>
      </c>
      <c r="Y67">
        <f t="shared" si="21"/>
        <v>5.140859551717047</v>
      </c>
      <c r="Z67">
        <f t="shared" si="31"/>
        <v>4.5069406886605377</v>
      </c>
      <c r="AA67">
        <f t="shared" si="32"/>
        <v>3.460686600221484</v>
      </c>
      <c r="AB67">
        <f t="shared" si="33"/>
        <v>2.5807117603034917</v>
      </c>
      <c r="AC67">
        <f t="shared" si="34"/>
        <v>0.14539400233707137</v>
      </c>
      <c r="AD67">
        <f t="shared" si="35"/>
        <v>1.6789999107808738E-2</v>
      </c>
      <c r="AE67">
        <f t="shared" si="36"/>
        <v>-5.3591646378977316E-5</v>
      </c>
    </row>
    <row r="68" spans="1:31" x14ac:dyDescent="0.35">
      <c r="A68" s="61"/>
      <c r="B68" s="30" t="s">
        <v>26</v>
      </c>
      <c r="C68" s="15">
        <f t="shared" ref="C68" si="37">SUM(C57:C67)</f>
        <v>45</v>
      </c>
      <c r="D68" s="15">
        <f t="shared" ref="D68" si="38">SUM(D57:D67)</f>
        <v>76</v>
      </c>
      <c r="E68" s="15">
        <f t="shared" ref="E68" si="39">SUM(E57:E67)</f>
        <v>99</v>
      </c>
      <c r="F68" s="15">
        <f t="shared" ref="F68" si="40">SUM(F57:F67)</f>
        <v>56</v>
      </c>
      <c r="G68" s="15">
        <f t="shared" ref="G68" si="41">SUM(G57:G67)</f>
        <v>98.250775871300448</v>
      </c>
      <c r="H68" s="15">
        <f t="shared" ref="H68" si="42">SUM(H57:H67)</f>
        <v>64.024563618445114</v>
      </c>
      <c r="I68" s="15">
        <f>SUM(I57:I67)</f>
        <v>37.313548704789945</v>
      </c>
    </row>
    <row r="69" spans="1:31" x14ac:dyDescent="0.35">
      <c r="C69" s="143" t="s">
        <v>65</v>
      </c>
      <c r="D69" s="143"/>
      <c r="E69" s="143"/>
      <c r="F69" s="143"/>
      <c r="G69" s="143"/>
      <c r="H69" s="143"/>
      <c r="I69" s="143"/>
      <c r="J69" s="143" t="s">
        <v>60</v>
      </c>
      <c r="K69" s="143"/>
      <c r="L69" s="143"/>
      <c r="M69" s="143"/>
      <c r="N69" s="143"/>
      <c r="O69" s="143"/>
      <c r="P69" s="143"/>
    </row>
    <row r="70" spans="1:31" x14ac:dyDescent="0.35">
      <c r="A70" s="145" t="s">
        <v>41</v>
      </c>
      <c r="C70" t="s">
        <v>51</v>
      </c>
      <c r="D70" t="s">
        <v>52</v>
      </c>
      <c r="E70" t="s">
        <v>53</v>
      </c>
      <c r="F70" t="s">
        <v>54</v>
      </c>
      <c r="G70" t="s">
        <v>55</v>
      </c>
      <c r="H70" t="s">
        <v>56</v>
      </c>
      <c r="I70" t="s">
        <v>57</v>
      </c>
      <c r="J70" t="s">
        <v>51</v>
      </c>
      <c r="K70" t="s">
        <v>52</v>
      </c>
      <c r="L70" t="s">
        <v>53</v>
      </c>
      <c r="M70" t="s">
        <v>54</v>
      </c>
      <c r="N70" t="s">
        <v>55</v>
      </c>
      <c r="O70" t="s">
        <v>56</v>
      </c>
      <c r="P70" t="s">
        <v>57</v>
      </c>
    </row>
    <row r="71" spans="1:31" x14ac:dyDescent="0.35">
      <c r="A71" s="145"/>
      <c r="C71">
        <v>0.5</v>
      </c>
      <c r="D71">
        <v>0.5</v>
      </c>
      <c r="E71">
        <v>0.5</v>
      </c>
      <c r="F71">
        <v>0.5</v>
      </c>
      <c r="G71">
        <v>1.05777280020385</v>
      </c>
      <c r="H71">
        <v>1.13355191756878</v>
      </c>
      <c r="I71">
        <v>1.19464388884748</v>
      </c>
      <c r="J71">
        <v>2167742</v>
      </c>
      <c r="K71">
        <v>2438865</v>
      </c>
      <c r="L71">
        <v>2621152</v>
      </c>
      <c r="M71">
        <v>2950059</v>
      </c>
      <c r="N71">
        <v>5872536</v>
      </c>
      <c r="O71">
        <v>6293246</v>
      </c>
      <c r="P71">
        <v>6632416</v>
      </c>
    </row>
    <row r="72" spans="1:31" x14ac:dyDescent="0.35">
      <c r="A72" s="145"/>
      <c r="C72">
        <v>0.5</v>
      </c>
      <c r="D72">
        <v>0.5</v>
      </c>
      <c r="E72">
        <v>0.5</v>
      </c>
      <c r="F72">
        <v>0.5</v>
      </c>
      <c r="G72">
        <v>1.04351507278802</v>
      </c>
      <c r="H72">
        <v>1.15869303679264</v>
      </c>
      <c r="I72">
        <v>1.2385474199741699</v>
      </c>
      <c r="J72">
        <v>2185660</v>
      </c>
      <c r="K72">
        <v>2322822</v>
      </c>
      <c r="L72">
        <v>2631440</v>
      </c>
      <c r="M72">
        <v>2826234</v>
      </c>
      <c r="N72">
        <v>5687910</v>
      </c>
      <c r="O72">
        <v>6315713</v>
      </c>
      <c r="P72">
        <v>6750977</v>
      </c>
    </row>
    <row r="73" spans="1:31" x14ac:dyDescent="0.35">
      <c r="A73" s="145"/>
      <c r="C73">
        <v>0.5</v>
      </c>
      <c r="D73">
        <v>0.5</v>
      </c>
      <c r="E73">
        <v>0.5</v>
      </c>
      <c r="F73">
        <v>0.5</v>
      </c>
      <c r="G73">
        <v>1.0476442080244099</v>
      </c>
      <c r="H73">
        <v>1.1293593034661</v>
      </c>
      <c r="I73">
        <v>1.25028696347113</v>
      </c>
      <c r="J73">
        <v>2302410</v>
      </c>
      <c r="K73">
        <v>2456803</v>
      </c>
      <c r="L73">
        <v>2586120</v>
      </c>
      <c r="M73">
        <v>2783828</v>
      </c>
      <c r="N73">
        <v>5618169</v>
      </c>
      <c r="O73">
        <v>6056380</v>
      </c>
      <c r="P73">
        <v>6704875</v>
      </c>
    </row>
    <row r="74" spans="1:31" x14ac:dyDescent="0.35">
      <c r="A74" s="145"/>
      <c r="C74">
        <v>0.5</v>
      </c>
      <c r="D74">
        <v>0.5</v>
      </c>
      <c r="E74">
        <v>0.5</v>
      </c>
      <c r="F74">
        <v>0.5</v>
      </c>
      <c r="G74">
        <v>1.0836068096361999</v>
      </c>
      <c r="H74">
        <v>1.1268024793762601</v>
      </c>
      <c r="I74">
        <v>1.2104950955966001</v>
      </c>
      <c r="J74">
        <v>2334915</v>
      </c>
      <c r="K74">
        <v>2594286</v>
      </c>
      <c r="L74">
        <v>2679288</v>
      </c>
      <c r="M74">
        <v>2789596</v>
      </c>
      <c r="N74">
        <v>5923709</v>
      </c>
      <c r="O74">
        <v>6159845</v>
      </c>
      <c r="P74">
        <v>6617364</v>
      </c>
    </row>
    <row r="75" spans="1:31" x14ac:dyDescent="0.35">
      <c r="A75" s="145"/>
      <c r="C75">
        <v>0.5</v>
      </c>
      <c r="D75">
        <v>0.5</v>
      </c>
      <c r="E75">
        <v>0.5</v>
      </c>
      <c r="F75">
        <v>0.5</v>
      </c>
      <c r="G75">
        <v>1.1029019527011901</v>
      </c>
      <c r="H75">
        <v>1.18085275425503</v>
      </c>
      <c r="I75">
        <v>1.2278464483924501</v>
      </c>
      <c r="J75">
        <v>2547090</v>
      </c>
      <c r="K75">
        <v>2769420</v>
      </c>
      <c r="L75">
        <v>3069922</v>
      </c>
      <c r="M75">
        <v>3068604</v>
      </c>
      <c r="N75">
        <v>6770192</v>
      </c>
      <c r="O75">
        <v>7248695</v>
      </c>
      <c r="P75">
        <v>7537167</v>
      </c>
    </row>
    <row r="76" spans="1:31" x14ac:dyDescent="0.35">
      <c r="A76" s="145"/>
      <c r="C76">
        <v>0.5</v>
      </c>
      <c r="D76">
        <v>0.5</v>
      </c>
      <c r="E76">
        <v>0.5</v>
      </c>
      <c r="F76">
        <v>0.5</v>
      </c>
      <c r="G76">
        <v>1.1241925809272</v>
      </c>
      <c r="H76">
        <v>1.1649786500889401</v>
      </c>
      <c r="I76">
        <v>1.2397678772793299</v>
      </c>
      <c r="J76">
        <v>2781229</v>
      </c>
      <c r="K76">
        <v>3131634</v>
      </c>
      <c r="L76">
        <v>3360648</v>
      </c>
      <c r="M76">
        <v>3929613</v>
      </c>
      <c r="N76">
        <v>8145738</v>
      </c>
      <c r="O76">
        <v>8441268</v>
      </c>
      <c r="P76">
        <v>8983180</v>
      </c>
    </row>
    <row r="77" spans="1:31" x14ac:dyDescent="0.35">
      <c r="A77" s="145"/>
      <c r="C77">
        <v>0.5</v>
      </c>
      <c r="D77">
        <v>0.5</v>
      </c>
      <c r="E77">
        <v>0.5</v>
      </c>
      <c r="F77">
        <v>0.5</v>
      </c>
      <c r="G77">
        <v>1.2281120283592799</v>
      </c>
      <c r="H77">
        <v>1.2624319001034701</v>
      </c>
      <c r="I77">
        <v>1.30865109050887</v>
      </c>
      <c r="J77">
        <v>2873652</v>
      </c>
      <c r="K77">
        <v>3103550</v>
      </c>
      <c r="L77">
        <v>3427162</v>
      </c>
      <c r="M77">
        <v>3988627</v>
      </c>
      <c r="N77">
        <v>9055213</v>
      </c>
      <c r="O77">
        <v>9308263</v>
      </c>
      <c r="P77">
        <v>9649050</v>
      </c>
    </row>
    <row r="78" spans="1:31" x14ac:dyDescent="0.35">
      <c r="A78" s="145"/>
      <c r="C78">
        <v>0.5</v>
      </c>
      <c r="D78">
        <v>0.5</v>
      </c>
      <c r="E78">
        <v>0.5</v>
      </c>
      <c r="F78">
        <v>0.5</v>
      </c>
      <c r="G78">
        <v>1.2119135334670901</v>
      </c>
      <c r="H78">
        <v>1.35302847495153</v>
      </c>
      <c r="I78">
        <v>1.39301972272257</v>
      </c>
      <c r="J78">
        <v>2763238</v>
      </c>
      <c r="K78">
        <v>3167230</v>
      </c>
      <c r="L78">
        <v>3411712</v>
      </c>
      <c r="M78">
        <v>3796976</v>
      </c>
      <c r="N78">
        <v>8711353</v>
      </c>
      <c r="O78">
        <v>9725701</v>
      </c>
      <c r="P78">
        <v>10013162</v>
      </c>
      <c r="Q78" s="143" t="s">
        <v>61</v>
      </c>
      <c r="R78" s="143"/>
      <c r="S78" s="143"/>
      <c r="T78" s="143"/>
      <c r="U78" s="143"/>
      <c r="V78" s="143"/>
      <c r="W78" s="143"/>
      <c r="X78" s="15" t="s">
        <v>68</v>
      </c>
    </row>
    <row r="79" spans="1:31" x14ac:dyDescent="0.35">
      <c r="A79" s="145"/>
      <c r="B79" s="30" t="s">
        <v>15</v>
      </c>
      <c r="C79" s="15">
        <f>SUM(C71:C78)</f>
        <v>4</v>
      </c>
      <c r="D79" s="15">
        <f t="shared" ref="D79:P79" si="43">SUM(D71:D78)</f>
        <v>4</v>
      </c>
      <c r="E79" s="15">
        <f t="shared" si="43"/>
        <v>4</v>
      </c>
      <c r="F79" s="15">
        <f t="shared" si="43"/>
        <v>4</v>
      </c>
      <c r="G79" s="15">
        <f t="shared" si="43"/>
        <v>8.8996589861072408</v>
      </c>
      <c r="H79" s="15">
        <f t="shared" si="43"/>
        <v>9.5096985166027519</v>
      </c>
      <c r="I79" s="15">
        <f t="shared" si="43"/>
        <v>10.0632585067926</v>
      </c>
      <c r="J79" s="15">
        <f t="shared" si="43"/>
        <v>19955936</v>
      </c>
      <c r="K79" s="15">
        <f t="shared" si="43"/>
        <v>21984610</v>
      </c>
      <c r="L79" s="15">
        <f t="shared" si="43"/>
        <v>23787444</v>
      </c>
      <c r="M79" s="15">
        <f t="shared" si="43"/>
        <v>26133537</v>
      </c>
      <c r="N79" s="15">
        <f t="shared" si="43"/>
        <v>55784820</v>
      </c>
      <c r="O79" s="15">
        <f t="shared" si="43"/>
        <v>59549111</v>
      </c>
      <c r="P79" s="15">
        <f t="shared" si="43"/>
        <v>62888191</v>
      </c>
      <c r="Q79" s="16">
        <f t="shared" ref="Q79:W79" si="44">(C79/J79)*100000</f>
        <v>2.0044161296167717E-2</v>
      </c>
      <c r="R79" s="16">
        <f t="shared" si="44"/>
        <v>1.8194546093835643E-2</v>
      </c>
      <c r="S79" s="16">
        <f t="shared" si="44"/>
        <v>1.6815593974703631E-2</v>
      </c>
      <c r="T79" s="16">
        <f t="shared" si="44"/>
        <v>1.5306003163674323E-2</v>
      </c>
      <c r="U79" s="16">
        <f t="shared" si="44"/>
        <v>1.5953549704215666E-2</v>
      </c>
      <c r="V79" s="16">
        <f t="shared" si="44"/>
        <v>1.5969505433259538E-2</v>
      </c>
      <c r="W79" s="16">
        <f t="shared" si="44"/>
        <v>1.6001825377347238E-2</v>
      </c>
      <c r="X79" s="1">
        <f>SUM(Q79:W79)</f>
        <v>0.11828518504320375</v>
      </c>
    </row>
    <row r="80" spans="1:31" x14ac:dyDescent="0.35">
      <c r="A80" s="145"/>
      <c r="B80" s="30" t="s">
        <v>16</v>
      </c>
      <c r="C80">
        <v>25</v>
      </c>
      <c r="D80">
        <v>36</v>
      </c>
      <c r="E80">
        <v>37</v>
      </c>
      <c r="F80">
        <v>50</v>
      </c>
      <c r="G80">
        <v>79.362248082631098</v>
      </c>
      <c r="H80">
        <v>68.925584672802898</v>
      </c>
      <c r="I80">
        <v>58.0000375499963</v>
      </c>
      <c r="J80">
        <v>2684705</v>
      </c>
      <c r="K80">
        <v>2953301</v>
      </c>
      <c r="L80">
        <v>3351104</v>
      </c>
      <c r="M80">
        <v>3603317</v>
      </c>
      <c r="N80">
        <v>8088676</v>
      </c>
      <c r="O80">
        <v>9154509</v>
      </c>
      <c r="P80">
        <v>10188390</v>
      </c>
      <c r="Q80" s="143" t="s">
        <v>64</v>
      </c>
      <c r="R80" s="143"/>
      <c r="S80" s="143"/>
      <c r="T80" s="143"/>
      <c r="U80" s="143"/>
      <c r="V80" s="143"/>
      <c r="W80" s="143"/>
    </row>
    <row r="81" spans="1:24" x14ac:dyDescent="0.35">
      <c r="A81" s="145"/>
      <c r="B81" s="30" t="s">
        <v>17</v>
      </c>
      <c r="C81">
        <v>45</v>
      </c>
      <c r="D81">
        <v>75</v>
      </c>
      <c r="E81">
        <v>59</v>
      </c>
      <c r="F81">
        <v>50</v>
      </c>
      <c r="G81">
        <v>145.228564808334</v>
      </c>
      <c r="H81">
        <v>127.44563579930301</v>
      </c>
      <c r="I81">
        <v>112.92843815881101</v>
      </c>
      <c r="J81">
        <v>2473077</v>
      </c>
      <c r="K81">
        <v>2848932</v>
      </c>
      <c r="L81">
        <v>3086222</v>
      </c>
      <c r="M81">
        <v>3449134</v>
      </c>
      <c r="N81">
        <v>7531134</v>
      </c>
      <c r="O81">
        <v>8322389</v>
      </c>
      <c r="P81">
        <v>9390330</v>
      </c>
      <c r="Q81" s="16">
        <f>(SUM(C79:C89)/SUM(J79:J89))*100000</f>
        <v>3.3537950046989358</v>
      </c>
      <c r="R81" s="16">
        <f t="shared" ref="R81:W81" si="45">(SUM(D79:D89)/SUM(K79:K89))*100000</f>
        <v>4.0739175591857935</v>
      </c>
      <c r="S81" s="16">
        <f t="shared" si="45"/>
        <v>4.0174754602694698</v>
      </c>
      <c r="T81" s="16">
        <f t="shared" si="45"/>
        <v>3.8932609386241546</v>
      </c>
      <c r="U81" s="16">
        <f t="shared" si="45"/>
        <v>3.3704097944277369</v>
      </c>
      <c r="V81" s="16">
        <f t="shared" si="45"/>
        <v>3.2908967700999745</v>
      </c>
      <c r="W81" s="16">
        <f t="shared" si="45"/>
        <v>3.2189649137292502</v>
      </c>
      <c r="X81" s="1">
        <f>SUM(Q81:W81)</f>
        <v>25.218720441035316</v>
      </c>
    </row>
    <row r="82" spans="1:24" x14ac:dyDescent="0.35">
      <c r="A82" s="145"/>
      <c r="B82" s="30" t="s">
        <v>18</v>
      </c>
      <c r="C82">
        <v>53</v>
      </c>
      <c r="D82">
        <v>70</v>
      </c>
      <c r="E82">
        <v>93</v>
      </c>
      <c r="F82">
        <v>94</v>
      </c>
      <c r="G82">
        <v>149.77856974382999</v>
      </c>
      <c r="H82">
        <v>191.28447980225701</v>
      </c>
      <c r="I82">
        <v>169.73536836444001</v>
      </c>
      <c r="J82">
        <v>2135737</v>
      </c>
      <c r="K82">
        <v>2604839</v>
      </c>
      <c r="L82">
        <v>2943206</v>
      </c>
      <c r="M82">
        <v>3131801</v>
      </c>
      <c r="N82">
        <v>6943145</v>
      </c>
      <c r="O82">
        <v>7613817</v>
      </c>
      <c r="P82">
        <v>8404973</v>
      </c>
      <c r="Q82" s="143" t="s">
        <v>67</v>
      </c>
      <c r="R82" s="143"/>
      <c r="S82" s="143"/>
      <c r="T82" s="143"/>
      <c r="U82" s="143"/>
      <c r="V82" s="143"/>
      <c r="W82" s="143"/>
    </row>
    <row r="83" spans="1:24" x14ac:dyDescent="0.35">
      <c r="A83" s="145"/>
      <c r="B83" s="30" t="s">
        <v>19</v>
      </c>
      <c r="C83">
        <v>77</v>
      </c>
      <c r="D83">
        <v>101</v>
      </c>
      <c r="E83">
        <v>113</v>
      </c>
      <c r="F83">
        <v>134</v>
      </c>
      <c r="G83">
        <v>232.641094082167</v>
      </c>
      <c r="H83">
        <v>217.126958292789</v>
      </c>
      <c r="I83">
        <v>274.11957256265799</v>
      </c>
      <c r="J83">
        <v>1562821</v>
      </c>
      <c r="K83">
        <v>2216703</v>
      </c>
      <c r="L83">
        <v>2656339</v>
      </c>
      <c r="M83">
        <v>2955582</v>
      </c>
      <c r="N83">
        <v>6107108</v>
      </c>
      <c r="O83">
        <v>7018677</v>
      </c>
      <c r="P83">
        <v>7688417</v>
      </c>
      <c r="Q83" s="16">
        <f>(SUM(C80:C89)/SUM(J80:J89))*100000</f>
        <v>8.4050100237526948</v>
      </c>
      <c r="R83" s="16">
        <f t="shared" ref="R83" si="46">(SUM(D80:D89)/SUM(K80:K89))*100000</f>
        <v>9.6081041751867726</v>
      </c>
      <c r="S83" s="16">
        <f t="shared" ref="S83" si="47">(SUM(E80:E89)/SUM(L80:L89))*100000</f>
        <v>8.9676572390788856</v>
      </c>
      <c r="T83" s="16">
        <f t="shared" ref="T83" si="48">(SUM(F80:F89)/SUM(M80:M89))*100000</f>
        <v>8.4307782956037727</v>
      </c>
      <c r="U83" s="16">
        <f t="shared" ref="U83" si="49">(SUM(G80:G89)/SUM(N80:N89))*100000</f>
        <v>7.230315567482946</v>
      </c>
      <c r="V83" s="16">
        <f t="shared" ref="V83" si="50">(SUM(H80:H89)/SUM(O80:O89))*100000</f>
        <v>6.7966951676274414</v>
      </c>
      <c r="W83" s="16">
        <f t="shared" ref="W83" si="51">(SUM(I80:I89)/SUM(P80:P89))*100000</f>
        <v>6.4045434821804808</v>
      </c>
      <c r="X83" s="1">
        <f>SUM(Q83:W83)</f>
        <v>55.84310395091299</v>
      </c>
    </row>
    <row r="84" spans="1:24" x14ac:dyDescent="0.35">
      <c r="A84" s="145"/>
      <c r="B84" s="30" t="s">
        <v>20</v>
      </c>
      <c r="C84">
        <v>80</v>
      </c>
      <c r="D84">
        <v>118</v>
      </c>
      <c r="E84">
        <v>171</v>
      </c>
      <c r="F84">
        <v>166</v>
      </c>
      <c r="G84">
        <v>348.50607582273301</v>
      </c>
      <c r="H84">
        <v>328.38859080480302</v>
      </c>
      <c r="I84">
        <v>309.81382022552498</v>
      </c>
      <c r="J84">
        <v>1191801</v>
      </c>
      <c r="K84">
        <v>1613719</v>
      </c>
      <c r="L84">
        <v>2230799</v>
      </c>
      <c r="M84">
        <v>2633884</v>
      </c>
      <c r="N84">
        <v>5557895</v>
      </c>
      <c r="O84">
        <v>6143384</v>
      </c>
      <c r="P84">
        <v>7038408</v>
      </c>
    </row>
    <row r="85" spans="1:24" x14ac:dyDescent="0.35">
      <c r="A85" s="145"/>
      <c r="B85" s="30" t="s">
        <v>21</v>
      </c>
      <c r="C85">
        <v>109</v>
      </c>
      <c r="D85">
        <v>172</v>
      </c>
      <c r="E85">
        <v>181</v>
      </c>
      <c r="F85">
        <v>190</v>
      </c>
      <c r="G85">
        <v>385.00735585359399</v>
      </c>
      <c r="H85">
        <v>450.61569672088098</v>
      </c>
      <c r="I85">
        <v>428.24647808597598</v>
      </c>
      <c r="J85">
        <v>983634</v>
      </c>
      <c r="K85">
        <v>1222730</v>
      </c>
      <c r="L85">
        <v>1628323</v>
      </c>
      <c r="M85">
        <v>2208274</v>
      </c>
      <c r="N85">
        <v>4770328</v>
      </c>
      <c r="O85">
        <v>5429718</v>
      </c>
      <c r="P85">
        <v>5999952</v>
      </c>
    </row>
    <row r="86" spans="1:24" x14ac:dyDescent="0.35">
      <c r="A86" s="145"/>
      <c r="B86" s="30" t="s">
        <v>22</v>
      </c>
      <c r="C86">
        <v>172</v>
      </c>
      <c r="D86">
        <v>226</v>
      </c>
      <c r="E86">
        <v>228</v>
      </c>
      <c r="F86">
        <v>269</v>
      </c>
      <c r="G86">
        <v>541.73097538971797</v>
      </c>
      <c r="H86">
        <v>574.02593220837605</v>
      </c>
      <c r="I86">
        <v>670.55474131709002</v>
      </c>
      <c r="J86">
        <v>825382</v>
      </c>
      <c r="K86">
        <v>961977</v>
      </c>
      <c r="L86">
        <v>1192979</v>
      </c>
      <c r="M86">
        <v>1592990</v>
      </c>
      <c r="N86">
        <v>3816416</v>
      </c>
      <c r="O86">
        <v>4518092</v>
      </c>
      <c r="P86">
        <v>5145141</v>
      </c>
    </row>
    <row r="87" spans="1:24" x14ac:dyDescent="0.35">
      <c r="A87" s="145"/>
      <c r="B87" s="30" t="s">
        <v>23</v>
      </c>
      <c r="C87">
        <v>195</v>
      </c>
      <c r="D87">
        <v>252</v>
      </c>
      <c r="E87">
        <v>261</v>
      </c>
      <c r="F87">
        <v>301</v>
      </c>
      <c r="G87">
        <v>574.42417442984197</v>
      </c>
      <c r="H87">
        <v>651.39729164155699</v>
      </c>
      <c r="I87">
        <v>695.74628305375097</v>
      </c>
      <c r="J87">
        <v>637160</v>
      </c>
      <c r="K87">
        <v>750881</v>
      </c>
      <c r="L87">
        <v>887209</v>
      </c>
      <c r="M87">
        <v>1122536</v>
      </c>
      <c r="N87">
        <v>2603100</v>
      </c>
      <c r="O87">
        <v>3466255</v>
      </c>
      <c r="P87">
        <v>4111133</v>
      </c>
    </row>
    <row r="88" spans="1:24" x14ac:dyDescent="0.35">
      <c r="A88" s="145"/>
      <c r="B88" s="30" t="s">
        <v>24</v>
      </c>
      <c r="C88">
        <v>166</v>
      </c>
      <c r="D88">
        <v>251</v>
      </c>
      <c r="E88">
        <v>286</v>
      </c>
      <c r="F88">
        <v>286</v>
      </c>
      <c r="G88">
        <v>529.37178690157702</v>
      </c>
      <c r="H88">
        <v>599.97716392714995</v>
      </c>
      <c r="I88">
        <v>686.37303056712994</v>
      </c>
      <c r="J88">
        <v>395046</v>
      </c>
      <c r="K88">
        <v>525593</v>
      </c>
      <c r="L88">
        <v>640036</v>
      </c>
      <c r="M88">
        <v>781651</v>
      </c>
      <c r="N88">
        <v>1636228</v>
      </c>
      <c r="O88">
        <v>2177530</v>
      </c>
      <c r="P88">
        <v>2904485</v>
      </c>
    </row>
    <row r="89" spans="1:24" x14ac:dyDescent="0.35">
      <c r="A89" s="146"/>
      <c r="B89" s="37" t="s">
        <v>25</v>
      </c>
      <c r="C89">
        <v>185</v>
      </c>
      <c r="D89">
        <v>247</v>
      </c>
      <c r="E89">
        <v>295</v>
      </c>
      <c r="F89">
        <v>343</v>
      </c>
      <c r="G89">
        <v>519.19688719737997</v>
      </c>
      <c r="H89">
        <v>571.64828055218504</v>
      </c>
      <c r="I89">
        <v>644.16396896087394</v>
      </c>
      <c r="J89">
        <v>281353</v>
      </c>
      <c r="K89">
        <v>412724</v>
      </c>
      <c r="L89">
        <v>608425</v>
      </c>
      <c r="M89">
        <v>855661</v>
      </c>
      <c r="N89">
        <v>1425842</v>
      </c>
      <c r="O89">
        <v>1783188</v>
      </c>
      <c r="P89">
        <v>2360159</v>
      </c>
    </row>
    <row r="90" spans="1:24" x14ac:dyDescent="0.35">
      <c r="A90" s="61"/>
      <c r="B90" s="30" t="s">
        <v>26</v>
      </c>
      <c r="C90" s="15">
        <f t="shared" ref="C90" si="52">SUM(C79:C89)</f>
        <v>1111</v>
      </c>
      <c r="D90" s="15">
        <f t="shared" ref="D90" si="53">SUM(D79:D89)</f>
        <v>1552</v>
      </c>
      <c r="E90" s="15">
        <f t="shared" ref="E90" si="54">SUM(E79:E89)</f>
        <v>1728</v>
      </c>
      <c r="F90" s="15">
        <f t="shared" ref="F90" si="55">SUM(F79:F89)</f>
        <v>1887</v>
      </c>
      <c r="G90" s="15">
        <f t="shared" ref="G90" si="56">SUM(G79:G89)</f>
        <v>3514.1473912979131</v>
      </c>
      <c r="H90" s="15">
        <f t="shared" ref="H90" si="57">SUM(H79:H89)</f>
        <v>3790.3453129387067</v>
      </c>
      <c r="I90" s="15">
        <f>SUM(I79:I89)</f>
        <v>4059.7449973530438</v>
      </c>
    </row>
    <row r="91" spans="1:24" x14ac:dyDescent="0.35">
      <c r="C91" s="2" t="s">
        <v>65</v>
      </c>
      <c r="D91" s="2"/>
      <c r="E91" s="2"/>
      <c r="F91" s="2"/>
      <c r="G91" s="2"/>
      <c r="H91" s="2"/>
      <c r="I91" s="2"/>
      <c r="J91" s="2" t="s">
        <v>60</v>
      </c>
      <c r="K91" s="2"/>
      <c r="L91" s="2"/>
      <c r="M91" s="2"/>
      <c r="N91" s="2"/>
      <c r="O91" s="2"/>
      <c r="P91" s="2"/>
    </row>
    <row r="92" spans="1:24" x14ac:dyDescent="0.35">
      <c r="A92" s="145" t="s">
        <v>30</v>
      </c>
      <c r="C92" t="s">
        <v>51</v>
      </c>
      <c r="D92" t="s">
        <v>52</v>
      </c>
      <c r="E92" t="s">
        <v>53</v>
      </c>
      <c r="F92" t="s">
        <v>54</v>
      </c>
      <c r="G92" t="s">
        <v>55</v>
      </c>
      <c r="H92" t="s">
        <v>56</v>
      </c>
      <c r="I92" t="s">
        <v>57</v>
      </c>
      <c r="J92" t="s">
        <v>51</v>
      </c>
      <c r="K92" t="s">
        <v>52</v>
      </c>
      <c r="L92" t="s">
        <v>53</v>
      </c>
      <c r="M92" t="s">
        <v>54</v>
      </c>
      <c r="N92" t="s">
        <v>55</v>
      </c>
      <c r="O92" t="s">
        <v>56</v>
      </c>
      <c r="P92" t="s">
        <v>57</v>
      </c>
    </row>
    <row r="93" spans="1:24" x14ac:dyDescent="0.35">
      <c r="A93" s="145"/>
      <c r="C93">
        <v>0.5</v>
      </c>
      <c r="D93">
        <v>0.5</v>
      </c>
      <c r="E93">
        <v>0.5</v>
      </c>
      <c r="F93">
        <v>0.5</v>
      </c>
      <c r="G93">
        <v>1.3460309277054301</v>
      </c>
      <c r="H93">
        <v>1.4293134136999599</v>
      </c>
      <c r="I93">
        <v>1.51652006327106</v>
      </c>
      <c r="J93">
        <v>8140740</v>
      </c>
      <c r="K93">
        <v>9160389</v>
      </c>
      <c r="L93">
        <v>9396848</v>
      </c>
      <c r="M93">
        <v>8968640</v>
      </c>
      <c r="N93">
        <v>24707076</v>
      </c>
      <c r="O93">
        <v>26235768</v>
      </c>
      <c r="P93">
        <v>27836490</v>
      </c>
    </row>
    <row r="94" spans="1:24" x14ac:dyDescent="0.35">
      <c r="A94" s="145"/>
      <c r="C94">
        <v>0.5</v>
      </c>
      <c r="D94">
        <v>0.5</v>
      </c>
      <c r="E94">
        <v>0.5</v>
      </c>
      <c r="F94">
        <v>0.5</v>
      </c>
      <c r="G94">
        <v>1.3418539570391901</v>
      </c>
      <c r="H94">
        <v>1.3549281077444399</v>
      </c>
      <c r="I94">
        <v>1.4372047396330101</v>
      </c>
      <c r="J94">
        <v>7793855</v>
      </c>
      <c r="K94">
        <v>8163591</v>
      </c>
      <c r="L94">
        <v>9246792</v>
      </c>
      <c r="M94">
        <v>9420823</v>
      </c>
      <c r="N94">
        <v>25047036</v>
      </c>
      <c r="O94">
        <v>25291078</v>
      </c>
      <c r="P94">
        <v>26826853</v>
      </c>
    </row>
    <row r="95" spans="1:24" x14ac:dyDescent="0.35">
      <c r="A95" s="145"/>
      <c r="C95">
        <v>0.5</v>
      </c>
      <c r="D95">
        <v>0.5</v>
      </c>
      <c r="E95">
        <v>0.5</v>
      </c>
      <c r="F95">
        <v>0.5</v>
      </c>
      <c r="G95">
        <v>1.42562861216043</v>
      </c>
      <c r="H95">
        <v>1.4226625535747599</v>
      </c>
      <c r="I95">
        <v>1.43596803979268</v>
      </c>
      <c r="J95">
        <v>7484737</v>
      </c>
      <c r="K95">
        <v>8480819</v>
      </c>
      <c r="L95">
        <v>8824471</v>
      </c>
      <c r="M95">
        <v>9295650</v>
      </c>
      <c r="N95">
        <v>25815096</v>
      </c>
      <c r="O95">
        <v>25761387</v>
      </c>
      <c r="P95">
        <v>26002321</v>
      </c>
    </row>
    <row r="96" spans="1:24" x14ac:dyDescent="0.35">
      <c r="A96" s="145"/>
      <c r="C96">
        <v>0.5</v>
      </c>
      <c r="D96">
        <v>0.5</v>
      </c>
      <c r="E96">
        <v>0.5</v>
      </c>
      <c r="F96">
        <v>0.5</v>
      </c>
      <c r="G96">
        <v>1.4485885883525</v>
      </c>
      <c r="H96">
        <v>1.5146096346679501</v>
      </c>
      <c r="I96">
        <v>1.5128635201571501</v>
      </c>
      <c r="J96">
        <v>6845168</v>
      </c>
      <c r="K96">
        <v>8218736</v>
      </c>
      <c r="L96">
        <v>8864552</v>
      </c>
      <c r="M96">
        <v>8916795</v>
      </c>
      <c r="N96">
        <v>25757634</v>
      </c>
      <c r="O96">
        <v>26931567</v>
      </c>
      <c r="P96">
        <v>26900519</v>
      </c>
    </row>
    <row r="97" spans="1:24" x14ac:dyDescent="0.35">
      <c r="A97" s="145"/>
      <c r="C97">
        <v>0.5</v>
      </c>
      <c r="D97">
        <v>0.5</v>
      </c>
      <c r="E97">
        <v>0.5</v>
      </c>
      <c r="F97">
        <v>0.5</v>
      </c>
      <c r="G97">
        <v>1.42923294739983</v>
      </c>
      <c r="H97">
        <v>1.55939663056114</v>
      </c>
      <c r="I97">
        <v>1.6295895570432299</v>
      </c>
      <c r="J97">
        <v>7250448</v>
      </c>
      <c r="K97">
        <v>7823119</v>
      </c>
      <c r="L97">
        <v>8770262</v>
      </c>
      <c r="M97">
        <v>9008511</v>
      </c>
      <c r="N97">
        <v>25405445</v>
      </c>
      <c r="O97">
        <v>27719180</v>
      </c>
      <c r="P97">
        <v>28966900</v>
      </c>
    </row>
    <row r="98" spans="1:24" x14ac:dyDescent="0.35">
      <c r="A98" s="145"/>
      <c r="C98">
        <v>0.5</v>
      </c>
      <c r="D98">
        <v>0.5</v>
      </c>
      <c r="E98">
        <v>0.5</v>
      </c>
      <c r="F98">
        <v>0.5</v>
      </c>
      <c r="G98">
        <v>1.4715060478533299</v>
      </c>
      <c r="H98">
        <v>1.5876420495346799</v>
      </c>
      <c r="I98">
        <v>1.7271043855230399</v>
      </c>
      <c r="J98">
        <v>7145618</v>
      </c>
      <c r="K98">
        <v>7862759</v>
      </c>
      <c r="L98">
        <v>8240170</v>
      </c>
      <c r="M98">
        <v>8903765</v>
      </c>
      <c r="N98">
        <v>25189607</v>
      </c>
      <c r="O98">
        <v>27177652</v>
      </c>
      <c r="P98">
        <v>29565003</v>
      </c>
    </row>
    <row r="99" spans="1:24" x14ac:dyDescent="0.35">
      <c r="A99" s="145"/>
      <c r="C99">
        <v>0.5</v>
      </c>
      <c r="D99">
        <v>0.5</v>
      </c>
      <c r="E99">
        <v>13</v>
      </c>
      <c r="F99">
        <v>16</v>
      </c>
      <c r="G99">
        <v>43.520104483140301</v>
      </c>
      <c r="H99">
        <v>47.367745413344899</v>
      </c>
      <c r="I99">
        <v>51.0065568559002</v>
      </c>
      <c r="J99">
        <v>6881801</v>
      </c>
      <c r="K99">
        <v>7395484</v>
      </c>
      <c r="L99">
        <v>7990815</v>
      </c>
      <c r="M99">
        <v>8239133</v>
      </c>
      <c r="N99">
        <v>24389074</v>
      </c>
      <c r="O99">
        <v>26545328</v>
      </c>
      <c r="P99">
        <v>28584552</v>
      </c>
    </row>
    <row r="100" spans="1:24" x14ac:dyDescent="0.35">
      <c r="A100" s="145"/>
      <c r="C100">
        <v>20</v>
      </c>
      <c r="D100">
        <v>0.5</v>
      </c>
      <c r="E100">
        <v>22</v>
      </c>
      <c r="F100">
        <v>30</v>
      </c>
      <c r="G100">
        <v>76.781633360773696</v>
      </c>
      <c r="H100">
        <v>85.289067176961098</v>
      </c>
      <c r="I100">
        <v>92.735832074835301</v>
      </c>
      <c r="J100">
        <v>6178259</v>
      </c>
      <c r="K100">
        <v>6989323</v>
      </c>
      <c r="L100">
        <v>7423572</v>
      </c>
      <c r="M100">
        <v>7890730</v>
      </c>
      <c r="N100">
        <v>22698118</v>
      </c>
      <c r="O100">
        <v>25213078</v>
      </c>
      <c r="P100">
        <v>27414484</v>
      </c>
      <c r="Q100" s="143" t="s">
        <v>61</v>
      </c>
      <c r="R100" s="143"/>
      <c r="S100" s="143"/>
      <c r="T100" s="143"/>
      <c r="U100" s="143"/>
      <c r="V100" s="143"/>
      <c r="W100" s="143"/>
      <c r="X100" s="15" t="s">
        <v>68</v>
      </c>
    </row>
    <row r="101" spans="1:24" x14ac:dyDescent="0.35">
      <c r="A101" s="145"/>
      <c r="B101" s="30" t="s">
        <v>15</v>
      </c>
      <c r="C101" s="15">
        <f>SUM(C93:C100)</f>
        <v>23.5</v>
      </c>
      <c r="D101" s="15">
        <f t="shared" ref="D101:P101" si="58">SUM(D93:D100)</f>
        <v>4</v>
      </c>
      <c r="E101" s="15">
        <f t="shared" si="58"/>
        <v>38</v>
      </c>
      <c r="F101" s="15">
        <f t="shared" si="58"/>
        <v>49</v>
      </c>
      <c r="G101" s="15">
        <f t="shared" si="58"/>
        <v>128.76457892442471</v>
      </c>
      <c r="H101" s="15">
        <f t="shared" si="58"/>
        <v>141.52536498008891</v>
      </c>
      <c r="I101" s="15">
        <f t="shared" si="58"/>
        <v>153.00163923615565</v>
      </c>
      <c r="J101" s="15">
        <f t="shared" si="58"/>
        <v>57720626</v>
      </c>
      <c r="K101" s="15">
        <f t="shared" si="58"/>
        <v>64094220</v>
      </c>
      <c r="L101" s="15">
        <f t="shared" si="58"/>
        <v>68757482</v>
      </c>
      <c r="M101" s="15">
        <f t="shared" si="58"/>
        <v>70644047</v>
      </c>
      <c r="N101" s="15">
        <f t="shared" si="58"/>
        <v>199009086</v>
      </c>
      <c r="O101" s="15">
        <f t="shared" si="58"/>
        <v>210875038</v>
      </c>
      <c r="P101" s="15">
        <f t="shared" si="58"/>
        <v>222097122</v>
      </c>
      <c r="Q101" s="16">
        <f t="shared" ref="Q101:W101" si="59">(C101/J101)*100000</f>
        <v>4.0713349158756525E-2</v>
      </c>
      <c r="R101" s="16">
        <f t="shared" si="59"/>
        <v>6.2408123540625034E-3</v>
      </c>
      <c r="S101" s="16">
        <f t="shared" si="59"/>
        <v>5.5266712646632403E-2</v>
      </c>
      <c r="T101" s="16">
        <f t="shared" si="59"/>
        <v>6.9361824641784753E-2</v>
      </c>
      <c r="U101" s="16">
        <f t="shared" si="59"/>
        <v>6.4702864332749466E-2</v>
      </c>
      <c r="V101" s="16">
        <f t="shared" si="59"/>
        <v>6.7113379716421867E-2</v>
      </c>
      <c r="W101" s="16">
        <f t="shared" si="59"/>
        <v>6.8889519079925604E-2</v>
      </c>
      <c r="X101" s="1">
        <f>SUM(Q101:W101)</f>
        <v>0.37228846193033316</v>
      </c>
    </row>
    <row r="102" spans="1:24" x14ac:dyDescent="0.35">
      <c r="A102" s="145"/>
      <c r="B102" s="30" t="s">
        <v>16</v>
      </c>
      <c r="C102">
        <v>59</v>
      </c>
      <c r="D102">
        <v>75</v>
      </c>
      <c r="E102">
        <v>106</v>
      </c>
      <c r="F102">
        <v>115</v>
      </c>
      <c r="G102">
        <v>317.13372484276101</v>
      </c>
      <c r="H102">
        <v>307.06304742576202</v>
      </c>
      <c r="I102">
        <v>309.21036794443501</v>
      </c>
      <c r="J102">
        <v>5225894</v>
      </c>
      <c r="K102">
        <v>6211180</v>
      </c>
      <c r="L102">
        <v>6933994</v>
      </c>
      <c r="M102">
        <v>7244988</v>
      </c>
      <c r="N102">
        <v>21630851</v>
      </c>
      <c r="O102">
        <v>23059243</v>
      </c>
      <c r="P102">
        <v>25614021</v>
      </c>
      <c r="Q102" s="143" t="s">
        <v>64</v>
      </c>
      <c r="R102" s="143"/>
      <c r="S102" s="143"/>
      <c r="T102" s="143"/>
      <c r="U102" s="143"/>
      <c r="V102" s="143"/>
      <c r="W102" s="143"/>
    </row>
    <row r="103" spans="1:24" x14ac:dyDescent="0.35">
      <c r="A103" s="145"/>
      <c r="B103" s="30" t="s">
        <v>17</v>
      </c>
      <c r="C103">
        <v>81</v>
      </c>
      <c r="D103">
        <v>131</v>
      </c>
      <c r="E103">
        <v>132</v>
      </c>
      <c r="F103">
        <v>140</v>
      </c>
      <c r="G103">
        <v>517.76158268537301</v>
      </c>
      <c r="H103">
        <v>521.510045784461</v>
      </c>
      <c r="I103">
        <v>510.149807966624</v>
      </c>
      <c r="J103">
        <v>4058261</v>
      </c>
      <c r="K103">
        <v>5210750</v>
      </c>
      <c r="L103">
        <v>6105583</v>
      </c>
      <c r="M103">
        <v>6713197</v>
      </c>
      <c r="N103">
        <v>19832721</v>
      </c>
      <c r="O103">
        <v>21762465</v>
      </c>
      <c r="P103">
        <v>23226524</v>
      </c>
      <c r="Q103" s="16">
        <f>(SUM(C101:C111)/SUM(J101:J111))*100000</f>
        <v>1.5357894290042247</v>
      </c>
      <c r="R103" s="16">
        <f t="shared" ref="R103:W103" si="60">(SUM(D101:D111)/SUM(K101:K111))*100000</f>
        <v>1.8430850349291534</v>
      </c>
      <c r="S103" s="16">
        <f t="shared" si="60"/>
        <v>1.9363427764426249</v>
      </c>
      <c r="T103" s="16">
        <f t="shared" si="60"/>
        <v>2.1817716505450533</v>
      </c>
      <c r="U103" s="16">
        <f t="shared" si="60"/>
        <v>2.4349712467101234</v>
      </c>
      <c r="V103" s="16">
        <f t="shared" si="60"/>
        <v>2.6777128069470622</v>
      </c>
      <c r="W103" s="16">
        <f t="shared" si="60"/>
        <v>2.9447235373083966</v>
      </c>
      <c r="X103" s="1">
        <f>SUM(Q103:W103)</f>
        <v>15.554396481886638</v>
      </c>
    </row>
    <row r="104" spans="1:24" x14ac:dyDescent="0.35">
      <c r="A104" s="145"/>
      <c r="B104" s="30" t="s">
        <v>18</v>
      </c>
      <c r="C104">
        <v>77</v>
      </c>
      <c r="D104">
        <v>129</v>
      </c>
      <c r="E104">
        <v>151</v>
      </c>
      <c r="F104">
        <v>193</v>
      </c>
      <c r="G104">
        <v>537.93561282958206</v>
      </c>
      <c r="H104">
        <v>698.30889493556197</v>
      </c>
      <c r="I104">
        <v>707.81119844408897</v>
      </c>
      <c r="J104">
        <v>3043944</v>
      </c>
      <c r="K104">
        <v>4066022</v>
      </c>
      <c r="L104">
        <v>5129867</v>
      </c>
      <c r="M104">
        <v>5873742</v>
      </c>
      <c r="N104">
        <v>17757813</v>
      </c>
      <c r="O104">
        <v>19571767</v>
      </c>
      <c r="P104">
        <v>21499183</v>
      </c>
      <c r="Q104" s="143" t="s">
        <v>67</v>
      </c>
      <c r="R104" s="143"/>
      <c r="S104" s="143"/>
      <c r="T104" s="143"/>
      <c r="U104" s="143"/>
      <c r="V104" s="143"/>
      <c r="W104" s="143"/>
    </row>
    <row r="105" spans="1:24" x14ac:dyDescent="0.35">
      <c r="A105" s="145"/>
      <c r="B105" s="30" t="s">
        <v>19</v>
      </c>
      <c r="C105">
        <v>93</v>
      </c>
      <c r="D105">
        <v>138</v>
      </c>
      <c r="E105">
        <v>191</v>
      </c>
      <c r="F105">
        <v>247</v>
      </c>
      <c r="G105">
        <v>728.22551212748499</v>
      </c>
      <c r="H105">
        <v>813.09653111482498</v>
      </c>
      <c r="I105">
        <v>1042.0731439859601</v>
      </c>
      <c r="J105">
        <v>2155070</v>
      </c>
      <c r="K105">
        <v>3008222</v>
      </c>
      <c r="L105">
        <v>3971122</v>
      </c>
      <c r="M105">
        <v>4904774</v>
      </c>
      <c r="N105">
        <v>15373759</v>
      </c>
      <c r="O105">
        <v>17460617</v>
      </c>
      <c r="P105">
        <v>19253460</v>
      </c>
      <c r="Q105" s="16">
        <f>(SUM(C102:C111)/SUM(J102:J111))*100000</f>
        <v>5.9384204169016019</v>
      </c>
      <c r="R105" s="16">
        <f t="shared" ref="R105" si="61">(SUM(D102:D111)/SUM(K102:K111))*100000</f>
        <v>6.5429677169014751</v>
      </c>
      <c r="S105" s="16">
        <f t="shared" ref="S105" si="62">(SUM(E102:E111)/SUM(L102:L111))*100000</f>
        <v>6.1410879355027772</v>
      </c>
      <c r="T105" s="16">
        <f t="shared" ref="T105" si="63">(SUM(F102:F111)/SUM(M102:M111))*100000</f>
        <v>6.3308806847249217</v>
      </c>
      <c r="U105" s="16">
        <f t="shared" ref="U105" si="64">(SUM(G102:G111)/SUM(N102:N111))*100000</f>
        <v>6.5562052735822949</v>
      </c>
      <c r="V105" s="16">
        <f t="shared" ref="V105" si="65">(SUM(H102:H111)/SUM(O102:O111))*100000</f>
        <v>6.8452109964283379</v>
      </c>
      <c r="W105" s="16">
        <f t="shared" ref="W105" si="66">(SUM(I102:I111)/SUM(P102:P111))*100000</f>
        <v>7.176628079617668</v>
      </c>
      <c r="X105" s="1">
        <f>SUM(Q105:W105)</f>
        <v>45.531401103659078</v>
      </c>
    </row>
    <row r="106" spans="1:24" x14ac:dyDescent="0.35">
      <c r="A106" s="145"/>
      <c r="B106" s="30" t="s">
        <v>20</v>
      </c>
      <c r="C106">
        <v>104</v>
      </c>
      <c r="D106">
        <v>170</v>
      </c>
      <c r="E106">
        <v>200</v>
      </c>
      <c r="F106">
        <v>266</v>
      </c>
      <c r="G106">
        <v>924.80542841727299</v>
      </c>
      <c r="H106">
        <v>1058.20913809323</v>
      </c>
      <c r="I106">
        <v>1182.9254648582901</v>
      </c>
      <c r="J106">
        <v>1560123</v>
      </c>
      <c r="K106">
        <v>2093192</v>
      </c>
      <c r="L106">
        <v>2888714</v>
      </c>
      <c r="M106">
        <v>3758152</v>
      </c>
      <c r="N106">
        <v>12789786</v>
      </c>
      <c r="O106">
        <v>15086381</v>
      </c>
      <c r="P106">
        <v>17132246</v>
      </c>
    </row>
    <row r="107" spans="1:24" x14ac:dyDescent="0.35">
      <c r="A107" s="145"/>
      <c r="B107" s="30" t="s">
        <v>21</v>
      </c>
      <c r="C107">
        <v>151</v>
      </c>
      <c r="D107">
        <v>182</v>
      </c>
      <c r="E107">
        <v>231</v>
      </c>
      <c r="F107">
        <v>256</v>
      </c>
      <c r="G107">
        <v>1019.46958128398</v>
      </c>
      <c r="H107">
        <v>1306.9401167778999</v>
      </c>
      <c r="I107">
        <v>1497.46683048928</v>
      </c>
      <c r="J107">
        <v>1215349</v>
      </c>
      <c r="K107">
        <v>1503689</v>
      </c>
      <c r="L107">
        <v>2007006</v>
      </c>
      <c r="M107">
        <v>2695612</v>
      </c>
      <c r="N107">
        <v>9705497</v>
      </c>
      <c r="O107">
        <v>12307536</v>
      </c>
      <c r="P107">
        <v>14504206</v>
      </c>
    </row>
    <row r="108" spans="1:24" x14ac:dyDescent="0.35">
      <c r="A108" s="145"/>
      <c r="B108" s="30" t="s">
        <v>22</v>
      </c>
      <c r="C108">
        <v>175</v>
      </c>
      <c r="D108">
        <v>204</v>
      </c>
      <c r="E108">
        <v>230</v>
      </c>
      <c r="F108">
        <v>302</v>
      </c>
      <c r="G108">
        <v>972.64909485127203</v>
      </c>
      <c r="H108">
        <v>1345.06959730791</v>
      </c>
      <c r="I108">
        <v>1720.54133294035</v>
      </c>
      <c r="J108">
        <v>960864</v>
      </c>
      <c r="K108">
        <v>1132975</v>
      </c>
      <c r="L108">
        <v>1398963</v>
      </c>
      <c r="M108">
        <v>1845877</v>
      </c>
      <c r="N108">
        <v>6994817</v>
      </c>
      <c r="O108">
        <v>9148169</v>
      </c>
      <c r="P108">
        <v>11583337</v>
      </c>
    </row>
    <row r="109" spans="1:24" x14ac:dyDescent="0.35">
      <c r="A109" s="145"/>
      <c r="B109" s="30" t="s">
        <v>23</v>
      </c>
      <c r="C109">
        <v>165</v>
      </c>
      <c r="D109">
        <v>251</v>
      </c>
      <c r="E109">
        <v>232</v>
      </c>
      <c r="F109">
        <v>283</v>
      </c>
      <c r="G109">
        <v>1009.9538153324399</v>
      </c>
      <c r="H109">
        <v>1191.22556299091</v>
      </c>
      <c r="I109">
        <v>1640.4545801357001</v>
      </c>
      <c r="J109">
        <v>685849</v>
      </c>
      <c r="K109">
        <v>853597</v>
      </c>
      <c r="L109">
        <v>1012940</v>
      </c>
      <c r="M109">
        <v>1246961</v>
      </c>
      <c r="N109">
        <v>4690593</v>
      </c>
      <c r="O109">
        <v>6331396</v>
      </c>
      <c r="P109">
        <v>8272816</v>
      </c>
    </row>
    <row r="110" spans="1:24" x14ac:dyDescent="0.35">
      <c r="A110" s="145"/>
      <c r="B110" s="30" t="s">
        <v>24</v>
      </c>
      <c r="C110">
        <v>128</v>
      </c>
      <c r="D110">
        <v>174</v>
      </c>
      <c r="E110">
        <v>210</v>
      </c>
      <c r="F110">
        <v>228</v>
      </c>
      <c r="G110">
        <v>698.73061711379103</v>
      </c>
      <c r="H110">
        <v>914.04272102929099</v>
      </c>
      <c r="I110">
        <v>1079.72994921129</v>
      </c>
      <c r="J110">
        <v>399543</v>
      </c>
      <c r="K110">
        <v>560076</v>
      </c>
      <c r="L110">
        <v>713507</v>
      </c>
      <c r="M110">
        <v>852898</v>
      </c>
      <c r="N110">
        <v>2947204</v>
      </c>
      <c r="O110">
        <v>3956717</v>
      </c>
      <c r="P110">
        <v>5338673</v>
      </c>
    </row>
    <row r="111" spans="1:24" x14ac:dyDescent="0.35">
      <c r="A111" s="146"/>
      <c r="B111" s="37" t="s">
        <v>25</v>
      </c>
      <c r="C111">
        <v>131</v>
      </c>
      <c r="D111">
        <v>185</v>
      </c>
      <c r="E111">
        <v>206</v>
      </c>
      <c r="F111">
        <v>247</v>
      </c>
      <c r="G111">
        <v>777.38460296915105</v>
      </c>
      <c r="H111">
        <v>886.79103914101404</v>
      </c>
      <c r="I111">
        <v>1141.2051773195101</v>
      </c>
      <c r="J111">
        <v>296275</v>
      </c>
      <c r="K111">
        <v>410092</v>
      </c>
      <c r="L111">
        <v>598326</v>
      </c>
      <c r="M111">
        <v>830359</v>
      </c>
      <c r="N111">
        <v>2734168</v>
      </c>
      <c r="O111">
        <v>3411808</v>
      </c>
      <c r="P111">
        <v>4503905</v>
      </c>
    </row>
    <row r="112" spans="1:24" x14ac:dyDescent="0.35">
      <c r="B112" s="30" t="s">
        <v>26</v>
      </c>
      <c r="C112" s="15">
        <f t="shared" ref="C112" si="67">SUM(C101:C111)</f>
        <v>1187.5</v>
      </c>
      <c r="D112" s="15">
        <f t="shared" ref="D112" si="68">SUM(D101:D111)</f>
        <v>1643</v>
      </c>
      <c r="E112" s="15">
        <f t="shared" ref="E112" si="69">SUM(E101:E111)</f>
        <v>1927</v>
      </c>
      <c r="F112" s="15">
        <f t="shared" ref="F112" si="70">SUM(F101:F111)</f>
        <v>2326</v>
      </c>
      <c r="G112" s="15">
        <f t="shared" ref="G112" si="71">SUM(G101:G111)</f>
        <v>7632.8141513775327</v>
      </c>
      <c r="H112" s="15">
        <f t="shared" ref="H112" si="72">SUM(H101:H111)</f>
        <v>9183.7820595809535</v>
      </c>
      <c r="I112" s="15">
        <f>SUM(I101:I111)</f>
        <v>10984.569492531686</v>
      </c>
    </row>
    <row r="113" spans="1:16" x14ac:dyDescent="0.35">
      <c r="I113" s="15" t="s">
        <v>78</v>
      </c>
    </row>
    <row r="114" spans="1:16" x14ac:dyDescent="0.35">
      <c r="I114" s="15">
        <f>SUM(I112,I90,I68,I46,I24)/5</f>
        <v>3191.6907504170881</v>
      </c>
    </row>
    <row r="115" spans="1:16" x14ac:dyDescent="0.35">
      <c r="I115" t="s">
        <v>79</v>
      </c>
    </row>
    <row r="116" spans="1:16" x14ac:dyDescent="0.35">
      <c r="I116" t="s">
        <v>81</v>
      </c>
    </row>
    <row r="119" spans="1:16" x14ac:dyDescent="0.35">
      <c r="A119" s="75" t="s">
        <v>88</v>
      </c>
    </row>
    <row r="121" spans="1:16" x14ac:dyDescent="0.35">
      <c r="C121" s="143" t="s">
        <v>65</v>
      </c>
      <c r="D121" s="143"/>
      <c r="E121" s="143"/>
      <c r="F121" s="143"/>
      <c r="G121" s="143"/>
      <c r="H121" s="143"/>
      <c r="I121" s="143"/>
      <c r="J121" s="143" t="s">
        <v>60</v>
      </c>
      <c r="K121" s="143"/>
      <c r="L121" s="143"/>
      <c r="M121" s="143"/>
      <c r="N121" s="143"/>
      <c r="O121" s="143"/>
      <c r="P121" s="143"/>
    </row>
    <row r="122" spans="1:16" x14ac:dyDescent="0.35">
      <c r="A122" s="145" t="s">
        <v>14</v>
      </c>
      <c r="C122" t="s">
        <v>51</v>
      </c>
      <c r="D122" t="s">
        <v>52</v>
      </c>
      <c r="E122" t="s">
        <v>53</v>
      </c>
      <c r="F122" t="s">
        <v>54</v>
      </c>
      <c r="G122" t="s">
        <v>55</v>
      </c>
      <c r="H122" t="s">
        <v>56</v>
      </c>
      <c r="I122" t="s">
        <v>57</v>
      </c>
      <c r="J122" t="s">
        <v>51</v>
      </c>
      <c r="K122" t="s">
        <v>52</v>
      </c>
      <c r="L122" t="s">
        <v>53</v>
      </c>
      <c r="M122" t="s">
        <v>54</v>
      </c>
      <c r="N122" t="s">
        <v>55</v>
      </c>
      <c r="O122" t="s">
        <v>56</v>
      </c>
      <c r="P122" t="s">
        <v>57</v>
      </c>
    </row>
    <row r="123" spans="1:16" x14ac:dyDescent="0.35">
      <c r="A123" s="145"/>
      <c r="C123" t="s">
        <v>58</v>
      </c>
      <c r="D123" t="s">
        <v>58</v>
      </c>
      <c r="E123" t="s">
        <v>58</v>
      </c>
      <c r="F123" t="s">
        <v>58</v>
      </c>
      <c r="G123">
        <v>0</v>
      </c>
      <c r="H123">
        <v>0</v>
      </c>
      <c r="I123">
        <v>0</v>
      </c>
      <c r="J123">
        <v>12988294</v>
      </c>
      <c r="K123">
        <v>12437419</v>
      </c>
      <c r="L123">
        <v>11760566</v>
      </c>
      <c r="M123">
        <v>11357983</v>
      </c>
      <c r="N123">
        <v>49974566</v>
      </c>
      <c r="O123">
        <v>48479814</v>
      </c>
      <c r="P123">
        <v>46261507</v>
      </c>
    </row>
    <row r="124" spans="1:16" x14ac:dyDescent="0.35">
      <c r="A124" s="145"/>
      <c r="C124" t="s">
        <v>58</v>
      </c>
      <c r="D124" t="s">
        <v>58</v>
      </c>
      <c r="E124" t="s">
        <v>58</v>
      </c>
      <c r="F124" t="s">
        <v>58</v>
      </c>
      <c r="G124">
        <v>0</v>
      </c>
      <c r="H124">
        <v>0</v>
      </c>
      <c r="I124">
        <v>0</v>
      </c>
      <c r="J124">
        <v>13689171</v>
      </c>
      <c r="K124">
        <v>12618959</v>
      </c>
      <c r="L124">
        <v>12302961</v>
      </c>
      <c r="M124">
        <v>11649809</v>
      </c>
      <c r="N124">
        <v>49900840</v>
      </c>
      <c r="O124">
        <v>50227370</v>
      </c>
      <c r="P124">
        <v>48749657</v>
      </c>
    </row>
    <row r="125" spans="1:16" x14ac:dyDescent="0.35">
      <c r="A125" s="145"/>
      <c r="C125" t="s">
        <v>58</v>
      </c>
      <c r="D125" t="s">
        <v>58</v>
      </c>
      <c r="E125" t="s">
        <v>58</v>
      </c>
      <c r="F125" t="s">
        <v>58</v>
      </c>
      <c r="G125">
        <v>0</v>
      </c>
      <c r="H125">
        <v>0</v>
      </c>
      <c r="I125">
        <v>0</v>
      </c>
      <c r="J125">
        <v>14914196</v>
      </c>
      <c r="K125">
        <v>13669774</v>
      </c>
      <c r="L125">
        <v>12795597</v>
      </c>
      <c r="M125">
        <v>12195058</v>
      </c>
      <c r="N125">
        <v>50768495</v>
      </c>
      <c r="O125">
        <v>50105397</v>
      </c>
      <c r="P125">
        <v>50446574</v>
      </c>
    </row>
    <row r="126" spans="1:16" x14ac:dyDescent="0.35">
      <c r="A126" s="145"/>
      <c r="C126" t="s">
        <v>58</v>
      </c>
      <c r="D126" t="s">
        <v>58</v>
      </c>
      <c r="E126" t="s">
        <v>58</v>
      </c>
      <c r="F126" t="s">
        <v>58</v>
      </c>
      <c r="G126">
        <v>0</v>
      </c>
      <c r="H126">
        <v>0</v>
      </c>
      <c r="I126">
        <v>0</v>
      </c>
      <c r="J126">
        <v>14520401</v>
      </c>
      <c r="K126">
        <v>14498070</v>
      </c>
      <c r="L126">
        <v>13354394</v>
      </c>
      <c r="M126">
        <v>12581375</v>
      </c>
      <c r="N126">
        <v>53799122</v>
      </c>
      <c r="O126">
        <v>51147467</v>
      </c>
      <c r="P126">
        <v>50504321</v>
      </c>
    </row>
    <row r="127" spans="1:16" x14ac:dyDescent="0.35">
      <c r="A127" s="145"/>
      <c r="C127" t="s">
        <v>58</v>
      </c>
      <c r="D127" t="s">
        <v>58</v>
      </c>
      <c r="E127" t="s">
        <v>58</v>
      </c>
      <c r="F127" t="s">
        <v>58</v>
      </c>
      <c r="G127">
        <v>0</v>
      </c>
      <c r="H127">
        <v>0</v>
      </c>
      <c r="I127">
        <v>0</v>
      </c>
      <c r="J127">
        <v>13982754</v>
      </c>
      <c r="K127">
        <v>14150061</v>
      </c>
      <c r="L127">
        <v>14361913</v>
      </c>
      <c r="M127">
        <v>13499983</v>
      </c>
      <c r="N127">
        <v>56999986</v>
      </c>
      <c r="O127">
        <v>54511226</v>
      </c>
      <c r="P127">
        <v>51917696</v>
      </c>
    </row>
    <row r="128" spans="1:16" x14ac:dyDescent="0.35">
      <c r="A128" s="145"/>
      <c r="C128" t="s">
        <v>58</v>
      </c>
      <c r="D128" t="s">
        <v>58</v>
      </c>
      <c r="E128" t="s">
        <v>58</v>
      </c>
      <c r="F128" t="s">
        <v>58</v>
      </c>
      <c r="G128">
        <v>0</v>
      </c>
      <c r="H128">
        <v>0</v>
      </c>
      <c r="I128">
        <v>0</v>
      </c>
      <c r="J128">
        <v>13242738</v>
      </c>
      <c r="K128">
        <v>13845587</v>
      </c>
      <c r="L128">
        <v>14235934</v>
      </c>
      <c r="M128">
        <v>14694168</v>
      </c>
      <c r="N128">
        <v>60550666</v>
      </c>
      <c r="O128">
        <v>57650507</v>
      </c>
      <c r="P128">
        <v>55234260</v>
      </c>
    </row>
    <row r="129" spans="1:24" x14ac:dyDescent="0.35">
      <c r="A129" s="145"/>
      <c r="C129">
        <v>17</v>
      </c>
      <c r="D129">
        <v>11</v>
      </c>
      <c r="E129">
        <v>15</v>
      </c>
      <c r="F129">
        <v>16</v>
      </c>
      <c r="G129">
        <v>70.804995350717604</v>
      </c>
      <c r="H129">
        <v>67.233234596379802</v>
      </c>
      <c r="I129">
        <v>64.109302717377503</v>
      </c>
      <c r="J129">
        <v>15308501</v>
      </c>
      <c r="K129">
        <v>13140025</v>
      </c>
      <c r="L129">
        <v>13848584</v>
      </c>
      <c r="M129">
        <v>14263106</v>
      </c>
      <c r="N129">
        <v>64224591</v>
      </c>
      <c r="O129">
        <v>60984779</v>
      </c>
      <c r="P129">
        <v>58151176</v>
      </c>
    </row>
    <row r="130" spans="1:24" x14ac:dyDescent="0.35">
      <c r="A130" s="145"/>
      <c r="C130">
        <v>38</v>
      </c>
      <c r="D130">
        <v>36</v>
      </c>
      <c r="E130">
        <v>18</v>
      </c>
      <c r="F130">
        <v>19</v>
      </c>
      <c r="G130">
        <v>85.742575786064606</v>
      </c>
      <c r="H130">
        <v>88.666708724795399</v>
      </c>
      <c r="I130">
        <v>84.299888034092803</v>
      </c>
      <c r="J130">
        <v>17188048</v>
      </c>
      <c r="K130">
        <v>15011538</v>
      </c>
      <c r="L130">
        <v>13104055</v>
      </c>
      <c r="M130">
        <v>13751376</v>
      </c>
      <c r="N130">
        <v>62238275</v>
      </c>
      <c r="O130">
        <v>64360826</v>
      </c>
      <c r="P130">
        <v>61191066</v>
      </c>
      <c r="Q130" s="143" t="s">
        <v>61</v>
      </c>
      <c r="R130" s="143"/>
      <c r="S130" s="143"/>
      <c r="T130" s="143"/>
      <c r="U130" s="143"/>
      <c r="V130" s="143"/>
      <c r="W130" s="143"/>
      <c r="X130" s="15" t="s">
        <v>68</v>
      </c>
    </row>
    <row r="131" spans="1:24" x14ac:dyDescent="0.35">
      <c r="A131" s="145"/>
      <c r="B131" s="30" t="s">
        <v>15</v>
      </c>
      <c r="C131" s="15">
        <f>SUM(C123:C130)</f>
        <v>55</v>
      </c>
      <c r="D131" s="15">
        <f t="shared" ref="D131:P131" si="73">SUM(D123:D130)</f>
        <v>47</v>
      </c>
      <c r="E131" s="15">
        <f t="shared" si="73"/>
        <v>33</v>
      </c>
      <c r="F131" s="15">
        <f t="shared" si="73"/>
        <v>35</v>
      </c>
      <c r="G131" s="15">
        <f t="shared" si="73"/>
        <v>156.54757113678221</v>
      </c>
      <c r="H131" s="15">
        <f t="shared" si="73"/>
        <v>155.89994332117521</v>
      </c>
      <c r="I131" s="15">
        <f t="shared" si="73"/>
        <v>148.40919075147031</v>
      </c>
      <c r="J131" s="15">
        <f t="shared" si="73"/>
        <v>115834103</v>
      </c>
      <c r="K131" s="15">
        <f t="shared" si="73"/>
        <v>109371433</v>
      </c>
      <c r="L131" s="15">
        <f t="shared" si="73"/>
        <v>105764004</v>
      </c>
      <c r="M131" s="15">
        <f t="shared" si="73"/>
        <v>103992858</v>
      </c>
      <c r="N131" s="15">
        <f t="shared" si="73"/>
        <v>448456541</v>
      </c>
      <c r="O131" s="15">
        <f t="shared" si="73"/>
        <v>437467386</v>
      </c>
      <c r="P131" s="15">
        <f t="shared" si="73"/>
        <v>422456257</v>
      </c>
      <c r="Q131" s="16">
        <f t="shared" ref="Q131" si="74">(C131/J131)*100000</f>
        <v>4.74816988913878E-2</v>
      </c>
      <c r="R131" s="16">
        <f t="shared" ref="R131" si="75">(D131/K131)*100000</f>
        <v>4.2972830025917279E-2</v>
      </c>
      <c r="S131" s="16">
        <f t="shared" ref="S131" si="76">(E131/L131)*100000</f>
        <v>3.1201541878085482E-2</v>
      </c>
      <c r="T131" s="16">
        <f t="shared" ref="T131" si="77">(F131/M131)*100000</f>
        <v>3.3656157425733989E-2</v>
      </c>
      <c r="U131" s="16">
        <f t="shared" ref="U131" si="78">(G131/N131)*100000</f>
        <v>3.4908080677717716E-2</v>
      </c>
      <c r="V131" s="16">
        <f t="shared" ref="V131" si="79">(H131/O131)*100000</f>
        <v>3.5636929359843805E-2</v>
      </c>
      <c r="W131" s="16">
        <f t="shared" ref="W131" si="80">(I131/P131)*100000</f>
        <v>3.513007282821954E-2</v>
      </c>
      <c r="X131" s="1">
        <f>SUM(Q131:W131)</f>
        <v>0.26098731108690559</v>
      </c>
    </row>
    <row r="132" spans="1:24" x14ac:dyDescent="0.35">
      <c r="A132" s="145"/>
      <c r="B132" s="30" t="s">
        <v>16</v>
      </c>
      <c r="C132">
        <v>65</v>
      </c>
      <c r="D132">
        <v>67</v>
      </c>
      <c r="E132">
        <v>60</v>
      </c>
      <c r="F132">
        <v>31</v>
      </c>
      <c r="G132">
        <v>50.473664739345097</v>
      </c>
      <c r="H132">
        <v>18.3033757725943</v>
      </c>
      <c r="I132">
        <v>4.9942933029283196</v>
      </c>
      <c r="J132">
        <v>18930913</v>
      </c>
      <c r="K132">
        <v>16696969</v>
      </c>
      <c r="L132">
        <v>14737261</v>
      </c>
      <c r="M132">
        <v>12922048</v>
      </c>
      <c r="N132">
        <v>59898969</v>
      </c>
      <c r="O132">
        <v>62162368</v>
      </c>
      <c r="P132">
        <v>64332874</v>
      </c>
      <c r="Q132" s="143" t="s">
        <v>64</v>
      </c>
      <c r="R132" s="143"/>
      <c r="S132" s="143"/>
      <c r="T132" s="143"/>
      <c r="U132" s="143"/>
      <c r="V132" s="143"/>
      <c r="W132" s="143"/>
    </row>
    <row r="133" spans="1:24" x14ac:dyDescent="0.35">
      <c r="A133" s="145"/>
      <c r="B133" s="30" t="s">
        <v>17</v>
      </c>
      <c r="C133">
        <v>112</v>
      </c>
      <c r="D133">
        <v>117</v>
      </c>
      <c r="E133">
        <v>89</v>
      </c>
      <c r="F133">
        <v>41</v>
      </c>
      <c r="G133">
        <v>107.229474782249</v>
      </c>
      <c r="H133">
        <v>46.7902255363026</v>
      </c>
      <c r="I133">
        <v>16.708222658916299</v>
      </c>
      <c r="J133">
        <v>18201359</v>
      </c>
      <c r="K133">
        <v>18353438</v>
      </c>
      <c r="L133">
        <v>16295170</v>
      </c>
      <c r="M133">
        <v>14425795</v>
      </c>
      <c r="N133">
        <v>56618882</v>
      </c>
      <c r="O133">
        <v>59532079</v>
      </c>
      <c r="P133">
        <v>61845324</v>
      </c>
      <c r="Q133" s="16">
        <f>(SUM(C131:C141)/SUM(J131:J141))*100000</f>
        <v>2.2843833310507891</v>
      </c>
      <c r="R133" s="16">
        <f t="shared" ref="R133" si="81">(SUM(D131:D141)/SUM(K131:K141))*100000</f>
        <v>1.9046634940774749</v>
      </c>
      <c r="S133" s="16">
        <f t="shared" ref="S133" si="82">(SUM(E131:E141)/SUM(L131:L141))*100000</f>
        <v>1.5877597477798906</v>
      </c>
      <c r="T133" s="16">
        <f t="shared" ref="T133" si="83">(SUM(F131:F141)/SUM(M131:M141))*100000</f>
        <v>1.0400615913545244</v>
      </c>
      <c r="U133" s="16">
        <f t="shared" ref="U133" si="84">(SUM(G131:G141)/SUM(N131:N141))*100000</f>
        <v>0.69668198759342093</v>
      </c>
      <c r="V133" s="16">
        <f t="shared" ref="V133" si="85">(SUM(H131:H141)/SUM(O131:O141))*100000</f>
        <v>0.45323394013232871</v>
      </c>
      <c r="W133" s="16">
        <f t="shared" ref="W133" si="86">(SUM(I131:I141)/SUM(P131:P141))*100000</f>
        <v>0.28966501603693934</v>
      </c>
      <c r="X133" s="1">
        <f>SUM(Q133:W133)</f>
        <v>8.2564491080253681</v>
      </c>
    </row>
    <row r="134" spans="1:24" x14ac:dyDescent="0.35">
      <c r="A134" s="145"/>
      <c r="B134" s="30" t="s">
        <v>18</v>
      </c>
      <c r="C134">
        <v>193</v>
      </c>
      <c r="D134">
        <v>183</v>
      </c>
      <c r="E134">
        <v>175</v>
      </c>
      <c r="F134">
        <v>94</v>
      </c>
      <c r="G134">
        <v>255.13451751424199</v>
      </c>
      <c r="H134">
        <v>125.159230615251</v>
      </c>
      <c r="I134">
        <v>56.458214108833403</v>
      </c>
      <c r="J134">
        <v>16641632</v>
      </c>
      <c r="K134">
        <v>17645822</v>
      </c>
      <c r="L134">
        <v>17901601</v>
      </c>
      <c r="M134">
        <v>15791570</v>
      </c>
      <c r="N134">
        <v>56618882</v>
      </c>
      <c r="O134">
        <v>59532079</v>
      </c>
      <c r="P134">
        <v>61845324</v>
      </c>
      <c r="Q134" s="143" t="s">
        <v>67</v>
      </c>
      <c r="R134" s="143"/>
      <c r="S134" s="143"/>
      <c r="T134" s="143"/>
      <c r="U134" s="143"/>
      <c r="V134" s="143"/>
      <c r="W134" s="143"/>
    </row>
    <row r="135" spans="1:24" x14ac:dyDescent="0.35">
      <c r="A135" s="145"/>
      <c r="B135" s="30" t="s">
        <v>19</v>
      </c>
      <c r="C135">
        <v>241</v>
      </c>
      <c r="D135">
        <v>259</v>
      </c>
      <c r="E135">
        <v>208</v>
      </c>
      <c r="F135">
        <v>151</v>
      </c>
      <c r="G135">
        <v>378.441093364523</v>
      </c>
      <c r="H135">
        <v>221.58907408109499</v>
      </c>
      <c r="I135">
        <v>107.352450503006</v>
      </c>
      <c r="J135">
        <v>13648984</v>
      </c>
      <c r="K135">
        <v>15946202</v>
      </c>
      <c r="L135">
        <v>17069298</v>
      </c>
      <c r="M135">
        <v>17114595</v>
      </c>
      <c r="N135">
        <v>68216045</v>
      </c>
      <c r="O135">
        <v>61463008</v>
      </c>
      <c r="P135">
        <v>54836006</v>
      </c>
      <c r="Q135" s="16">
        <f>(SUM(C132:C141)/SUM(J132:J141))*100000</f>
        <v>4.6240181997600063</v>
      </c>
      <c r="R135" s="16">
        <f t="shared" ref="R135" si="87">(SUM(D132:D141)/SUM(K132:K141))*100000</f>
        <v>3.6676059784228578</v>
      </c>
      <c r="S135" s="16">
        <f t="shared" ref="S135" si="88">(SUM(E132:E141)/SUM(L132:L141))*100000</f>
        <v>2.9724418056832027</v>
      </c>
      <c r="T135" s="16">
        <f t="shared" ref="T135" si="89">(SUM(F132:F141)/SUM(M132:M141))*100000</f>
        <v>1.9176082308943858</v>
      </c>
      <c r="U135" s="16">
        <f t="shared" ref="U135" si="90">(SUM(G132:G141)/SUM(N132:N141))*100000</f>
        <v>1.2474031373637842</v>
      </c>
      <c r="V135" s="16">
        <f t="shared" ref="V135" si="91">(SUM(H132:H141)/SUM(O132:O141))*100000</f>
        <v>0.78012379924360298</v>
      </c>
      <c r="W135" s="16">
        <f t="shared" ref="W135" si="92">(SUM(I132:I141)/SUM(P132:P141))*100000</f>
        <v>0.47925292555202309</v>
      </c>
      <c r="X135" s="1">
        <f>SUM(Q135:W135)</f>
        <v>15.688454076919864</v>
      </c>
    </row>
    <row r="136" spans="1:24" x14ac:dyDescent="0.35">
      <c r="A136" s="145"/>
      <c r="B136" s="30" t="s">
        <v>20</v>
      </c>
      <c r="C136">
        <v>405</v>
      </c>
      <c r="D136">
        <v>318</v>
      </c>
      <c r="E136">
        <v>302</v>
      </c>
      <c r="F136">
        <v>195</v>
      </c>
      <c r="G136">
        <v>631.43413792881597</v>
      </c>
      <c r="H136">
        <v>366.01723920728301</v>
      </c>
      <c r="I136">
        <v>215.05931263421601</v>
      </c>
      <c r="J136">
        <v>10362905</v>
      </c>
      <c r="K136">
        <v>12820177</v>
      </c>
      <c r="L136">
        <v>15130639</v>
      </c>
      <c r="M136">
        <v>16041237</v>
      </c>
      <c r="N136">
        <v>73398824</v>
      </c>
      <c r="O136">
        <v>66047255</v>
      </c>
      <c r="P136">
        <v>59721481</v>
      </c>
    </row>
    <row r="137" spans="1:24" x14ac:dyDescent="0.35">
      <c r="A137" s="145"/>
      <c r="B137" s="30" t="s">
        <v>21</v>
      </c>
      <c r="C137">
        <v>483</v>
      </c>
      <c r="D137">
        <v>405</v>
      </c>
      <c r="E137">
        <v>389</v>
      </c>
      <c r="F137">
        <v>259</v>
      </c>
      <c r="G137">
        <v>766.63706987068099</v>
      </c>
      <c r="H137">
        <v>540.56216955136199</v>
      </c>
      <c r="I137">
        <v>311.48640909468998</v>
      </c>
      <c r="J137">
        <v>8519839</v>
      </c>
      <c r="K137">
        <v>9547484</v>
      </c>
      <c r="L137">
        <v>11958516</v>
      </c>
      <c r="M137">
        <v>13915025</v>
      </c>
      <c r="N137">
        <v>68122931</v>
      </c>
      <c r="O137">
        <v>69871708</v>
      </c>
      <c r="P137">
        <v>63121082</v>
      </c>
    </row>
    <row r="138" spans="1:24" x14ac:dyDescent="0.35">
      <c r="A138" s="145"/>
      <c r="B138" s="30" t="s">
        <v>22</v>
      </c>
      <c r="C138">
        <v>726</v>
      </c>
      <c r="D138">
        <v>506</v>
      </c>
      <c r="E138">
        <v>461</v>
      </c>
      <c r="F138">
        <v>297</v>
      </c>
      <c r="G138">
        <v>982.29063301436099</v>
      </c>
      <c r="H138">
        <v>636.68435174924696</v>
      </c>
      <c r="I138">
        <v>447.20092226521098</v>
      </c>
      <c r="J138">
        <v>7853699</v>
      </c>
      <c r="K138">
        <v>7579110</v>
      </c>
      <c r="L138">
        <v>8601643</v>
      </c>
      <c r="M138">
        <v>10753989</v>
      </c>
      <c r="N138">
        <v>58089414</v>
      </c>
      <c r="O138">
        <v>63045673</v>
      </c>
      <c r="P138">
        <v>64966468</v>
      </c>
    </row>
    <row r="139" spans="1:24" x14ac:dyDescent="0.35">
      <c r="A139" s="145"/>
      <c r="B139" s="30" t="s">
        <v>23</v>
      </c>
      <c r="C139">
        <v>972</v>
      </c>
      <c r="D139">
        <v>688</v>
      </c>
      <c r="E139">
        <v>500</v>
      </c>
      <c r="F139">
        <v>342</v>
      </c>
      <c r="G139">
        <v>1058.7017908405901</v>
      </c>
      <c r="H139">
        <v>759.46253861976197</v>
      </c>
      <c r="I139">
        <v>488.491703368728</v>
      </c>
      <c r="J139">
        <v>7038645</v>
      </c>
      <c r="K139">
        <v>6592565</v>
      </c>
      <c r="L139">
        <v>6481670</v>
      </c>
      <c r="M139">
        <v>7407617</v>
      </c>
      <c r="N139">
        <v>42938228</v>
      </c>
      <c r="O139">
        <v>51222069</v>
      </c>
      <c r="P139">
        <v>55972381</v>
      </c>
    </row>
    <row r="140" spans="1:24" x14ac:dyDescent="0.35">
      <c r="A140" s="145"/>
      <c r="B140" s="30" t="s">
        <v>24</v>
      </c>
      <c r="C140">
        <v>935</v>
      </c>
      <c r="D140">
        <v>795</v>
      </c>
      <c r="E140">
        <v>572</v>
      </c>
      <c r="F140">
        <v>342</v>
      </c>
      <c r="G140">
        <v>1102.1557025008999</v>
      </c>
      <c r="H140">
        <v>710.57708667288205</v>
      </c>
      <c r="I140">
        <v>502.94989376571402</v>
      </c>
      <c r="J140">
        <v>5188494</v>
      </c>
      <c r="K140">
        <v>5353212</v>
      </c>
      <c r="L140">
        <v>5140310</v>
      </c>
      <c r="M140">
        <v>5094989</v>
      </c>
      <c r="N140">
        <v>27541885</v>
      </c>
      <c r="O140">
        <v>34784394</v>
      </c>
      <c r="P140">
        <v>41793754</v>
      </c>
    </row>
    <row r="141" spans="1:24" x14ac:dyDescent="0.35">
      <c r="A141" s="146"/>
      <c r="B141" s="37" t="s">
        <v>25</v>
      </c>
      <c r="C141">
        <v>989</v>
      </c>
      <c r="D141">
        <v>898</v>
      </c>
      <c r="E141">
        <v>778</v>
      </c>
      <c r="F141">
        <v>535</v>
      </c>
      <c r="G141">
        <v>1389.6036178908901</v>
      </c>
      <c r="H141">
        <v>934.64039779758798</v>
      </c>
      <c r="I141">
        <v>567.51037833750297</v>
      </c>
      <c r="J141">
        <v>4361364</v>
      </c>
      <c r="K141">
        <v>4962706</v>
      </c>
      <c r="L141">
        <v>5576043</v>
      </c>
      <c r="M141">
        <v>5796286</v>
      </c>
      <c r="N141">
        <v>27443610</v>
      </c>
      <c r="O141">
        <v>31197550</v>
      </c>
      <c r="P141">
        <v>38742188</v>
      </c>
    </row>
    <row r="142" spans="1:24" x14ac:dyDescent="0.35">
      <c r="A142" s="61"/>
      <c r="B142" s="30" t="s">
        <v>26</v>
      </c>
      <c r="C142" s="15">
        <f t="shared" ref="C142:H142" si="93">SUM(C131:C141)</f>
        <v>5176</v>
      </c>
      <c r="D142" s="15">
        <f t="shared" si="93"/>
        <v>4283</v>
      </c>
      <c r="E142" s="15">
        <f t="shared" si="93"/>
        <v>3567</v>
      </c>
      <c r="F142" s="15">
        <f t="shared" si="93"/>
        <v>2322</v>
      </c>
      <c r="G142" s="15">
        <f t="shared" si="93"/>
        <v>6878.649273583379</v>
      </c>
      <c r="H142" s="15">
        <f t="shared" si="93"/>
        <v>4515.6856329245429</v>
      </c>
      <c r="I142" s="15">
        <f>SUM(I131:I141)</f>
        <v>2866.6209907912162</v>
      </c>
    </row>
    <row r="143" spans="1:24" x14ac:dyDescent="0.35">
      <c r="C143" s="143" t="s">
        <v>65</v>
      </c>
      <c r="D143" s="143"/>
      <c r="E143" s="143"/>
      <c r="F143" s="143"/>
      <c r="G143" s="143"/>
      <c r="H143" s="143"/>
      <c r="I143" s="143"/>
      <c r="J143" s="143" t="s">
        <v>60</v>
      </c>
      <c r="K143" s="143"/>
      <c r="L143" s="143"/>
      <c r="M143" s="143"/>
      <c r="N143" s="143"/>
      <c r="O143" s="143"/>
      <c r="P143" s="143"/>
    </row>
    <row r="144" spans="1:24" x14ac:dyDescent="0.35">
      <c r="A144" s="145" t="s">
        <v>27</v>
      </c>
      <c r="C144" t="s">
        <v>51</v>
      </c>
      <c r="D144" t="s">
        <v>52</v>
      </c>
      <c r="E144" t="s">
        <v>53</v>
      </c>
      <c r="F144" t="s">
        <v>54</v>
      </c>
      <c r="G144" t="s">
        <v>55</v>
      </c>
      <c r="H144" t="s">
        <v>56</v>
      </c>
      <c r="I144" t="s">
        <v>57</v>
      </c>
      <c r="J144" t="s">
        <v>51</v>
      </c>
      <c r="K144" t="s">
        <v>52</v>
      </c>
      <c r="L144" t="s">
        <v>53</v>
      </c>
      <c r="M144" t="s">
        <v>54</v>
      </c>
      <c r="N144" t="s">
        <v>55</v>
      </c>
      <c r="O144" t="s">
        <v>56</v>
      </c>
      <c r="P144" t="s">
        <v>57</v>
      </c>
    </row>
    <row r="145" spans="1:24" x14ac:dyDescent="0.35">
      <c r="A145" s="145"/>
      <c r="C145" t="s">
        <v>58</v>
      </c>
      <c r="D145" t="s">
        <v>58</v>
      </c>
      <c r="E145" t="s">
        <v>58</v>
      </c>
      <c r="F145" t="s">
        <v>58</v>
      </c>
      <c r="G145">
        <v>0</v>
      </c>
      <c r="H145">
        <v>0</v>
      </c>
      <c r="I145">
        <v>0</v>
      </c>
      <c r="J145">
        <v>1270987</v>
      </c>
      <c r="K145">
        <v>1246943</v>
      </c>
      <c r="L145">
        <v>1288078</v>
      </c>
      <c r="M145">
        <v>1277341</v>
      </c>
      <c r="N145">
        <v>14715682</v>
      </c>
      <c r="O145">
        <v>14788463</v>
      </c>
      <c r="P145">
        <v>14613799</v>
      </c>
    </row>
    <row r="146" spans="1:24" x14ac:dyDescent="0.35">
      <c r="A146" s="145"/>
      <c r="C146" t="s">
        <v>58</v>
      </c>
      <c r="D146" t="s">
        <v>58</v>
      </c>
      <c r="E146" t="s">
        <v>58</v>
      </c>
      <c r="F146" t="s">
        <v>58</v>
      </c>
      <c r="G146">
        <v>0</v>
      </c>
      <c r="H146">
        <v>0</v>
      </c>
      <c r="I146">
        <v>0</v>
      </c>
      <c r="J146">
        <v>1388078</v>
      </c>
      <c r="K146">
        <v>1283778</v>
      </c>
      <c r="L146">
        <v>1295101</v>
      </c>
      <c r="M146">
        <v>1327951</v>
      </c>
      <c r="N146">
        <v>14057196</v>
      </c>
      <c r="O146">
        <v>14855730</v>
      </c>
      <c r="P146">
        <v>14949522</v>
      </c>
    </row>
    <row r="147" spans="1:24" x14ac:dyDescent="0.35">
      <c r="A147" s="145"/>
      <c r="C147" t="s">
        <v>58</v>
      </c>
      <c r="D147" t="s">
        <v>58</v>
      </c>
      <c r="E147" t="s">
        <v>58</v>
      </c>
      <c r="F147" t="s">
        <v>58</v>
      </c>
      <c r="G147">
        <v>0</v>
      </c>
      <c r="H147">
        <v>0</v>
      </c>
      <c r="I147">
        <v>0</v>
      </c>
      <c r="J147">
        <v>1472686</v>
      </c>
      <c r="K147">
        <v>1418704</v>
      </c>
      <c r="L147">
        <v>1348164</v>
      </c>
      <c r="M147">
        <v>1332497</v>
      </c>
      <c r="N147">
        <v>14092937</v>
      </c>
      <c r="O147">
        <v>14201516</v>
      </c>
      <c r="P147">
        <v>15019684</v>
      </c>
    </row>
    <row r="148" spans="1:24" x14ac:dyDescent="0.35">
      <c r="A148" s="145"/>
      <c r="C148" t="s">
        <v>58</v>
      </c>
      <c r="D148" t="s">
        <v>58</v>
      </c>
      <c r="E148" t="s">
        <v>58</v>
      </c>
      <c r="F148" t="s">
        <v>58</v>
      </c>
      <c r="G148">
        <v>0</v>
      </c>
      <c r="H148">
        <v>0</v>
      </c>
      <c r="I148">
        <v>0</v>
      </c>
      <c r="J148">
        <v>1289897</v>
      </c>
      <c r="K148">
        <v>1466517</v>
      </c>
      <c r="L148">
        <v>1429606</v>
      </c>
      <c r="M148">
        <v>1376137</v>
      </c>
      <c r="N148">
        <v>14287406</v>
      </c>
      <c r="O148">
        <v>14312754</v>
      </c>
      <c r="P148">
        <v>14450295</v>
      </c>
    </row>
    <row r="149" spans="1:24" x14ac:dyDescent="0.35">
      <c r="A149" s="145"/>
      <c r="C149" t="s">
        <v>58</v>
      </c>
      <c r="D149" t="s">
        <v>58</v>
      </c>
      <c r="E149" t="s">
        <v>58</v>
      </c>
      <c r="F149" t="s">
        <v>58</v>
      </c>
      <c r="G149">
        <v>0</v>
      </c>
      <c r="H149">
        <v>0</v>
      </c>
      <c r="I149">
        <v>0</v>
      </c>
      <c r="J149">
        <v>1212003</v>
      </c>
      <c r="K149">
        <v>1273863</v>
      </c>
      <c r="L149">
        <v>1475835</v>
      </c>
      <c r="M149">
        <v>1481816</v>
      </c>
      <c r="N149">
        <v>15066761</v>
      </c>
      <c r="O149">
        <v>14687342</v>
      </c>
      <c r="P149">
        <v>14775216</v>
      </c>
    </row>
    <row r="150" spans="1:24" x14ac:dyDescent="0.35">
      <c r="A150" s="145"/>
      <c r="C150" t="s">
        <v>58</v>
      </c>
      <c r="D150" t="s">
        <v>58</v>
      </c>
      <c r="E150" t="s">
        <v>58</v>
      </c>
      <c r="F150" t="s">
        <v>58</v>
      </c>
      <c r="G150">
        <v>0</v>
      </c>
      <c r="H150">
        <v>0</v>
      </c>
      <c r="I150">
        <v>0</v>
      </c>
      <c r="J150">
        <v>1185032</v>
      </c>
      <c r="K150">
        <v>1261449</v>
      </c>
      <c r="L150">
        <v>1352214</v>
      </c>
      <c r="M150">
        <v>1654747</v>
      </c>
      <c r="N150">
        <v>16434909</v>
      </c>
      <c r="O150">
        <v>15484158</v>
      </c>
      <c r="P150">
        <v>15181188</v>
      </c>
    </row>
    <row r="151" spans="1:24" x14ac:dyDescent="0.35">
      <c r="A151" s="145"/>
      <c r="C151" t="s">
        <v>58</v>
      </c>
      <c r="D151">
        <v>13</v>
      </c>
      <c r="E151" t="s">
        <v>58</v>
      </c>
      <c r="F151" t="s">
        <v>58</v>
      </c>
      <c r="G151">
        <v>0</v>
      </c>
      <c r="H151">
        <v>0</v>
      </c>
      <c r="I151">
        <v>0</v>
      </c>
      <c r="J151">
        <v>1310184</v>
      </c>
      <c r="K151">
        <v>1191502</v>
      </c>
      <c r="L151">
        <v>1305524</v>
      </c>
      <c r="M151">
        <v>1441675</v>
      </c>
      <c r="N151">
        <v>16952587</v>
      </c>
      <c r="O151">
        <v>16722032</v>
      </c>
      <c r="P151">
        <v>15837794</v>
      </c>
    </row>
    <row r="152" spans="1:24" x14ac:dyDescent="0.35">
      <c r="A152" s="145"/>
      <c r="C152">
        <v>23</v>
      </c>
      <c r="D152">
        <v>30</v>
      </c>
      <c r="E152">
        <v>25</v>
      </c>
      <c r="F152">
        <v>18</v>
      </c>
      <c r="G152">
        <v>99.087489204238906</v>
      </c>
      <c r="H152">
        <v>117.259921669516</v>
      </c>
      <c r="I152">
        <v>116.01372967633399</v>
      </c>
      <c r="J152">
        <v>1366087</v>
      </c>
      <c r="K152">
        <v>1291820</v>
      </c>
      <c r="L152">
        <v>1221553</v>
      </c>
      <c r="M152">
        <v>1345303</v>
      </c>
      <c r="N152">
        <v>14441009</v>
      </c>
      <c r="O152">
        <v>17089459</v>
      </c>
      <c r="P152">
        <v>16907839</v>
      </c>
      <c r="Q152" s="143" t="s">
        <v>61</v>
      </c>
      <c r="R152" s="143"/>
      <c r="S152" s="143"/>
      <c r="T152" s="143"/>
      <c r="U152" s="143"/>
      <c r="V152" s="143"/>
      <c r="W152" s="143"/>
      <c r="X152" s="15" t="s">
        <v>68</v>
      </c>
    </row>
    <row r="153" spans="1:24" x14ac:dyDescent="0.35">
      <c r="A153" s="145"/>
      <c r="B153" s="30" t="s">
        <v>15</v>
      </c>
      <c r="C153" s="15">
        <f>SUM(C145:C152)</f>
        <v>23</v>
      </c>
      <c r="D153" s="15">
        <f t="shared" ref="D153:P153" si="94">SUM(D145:D152)</f>
        <v>43</v>
      </c>
      <c r="E153" s="15">
        <f t="shared" si="94"/>
        <v>25</v>
      </c>
      <c r="F153" s="15">
        <f t="shared" si="94"/>
        <v>18</v>
      </c>
      <c r="G153" s="15">
        <f t="shared" si="94"/>
        <v>99.087489204238906</v>
      </c>
      <c r="H153" s="15">
        <f t="shared" si="94"/>
        <v>117.259921669516</v>
      </c>
      <c r="I153" s="15">
        <f t="shared" si="94"/>
        <v>116.01372967633399</v>
      </c>
      <c r="J153" s="15">
        <f t="shared" si="94"/>
        <v>10494954</v>
      </c>
      <c r="K153" s="15">
        <f t="shared" si="94"/>
        <v>10434576</v>
      </c>
      <c r="L153" s="15">
        <f t="shared" si="94"/>
        <v>10716075</v>
      </c>
      <c r="M153" s="15">
        <f t="shared" si="94"/>
        <v>11237467</v>
      </c>
      <c r="N153" s="15">
        <f t="shared" si="94"/>
        <v>120048487</v>
      </c>
      <c r="O153" s="15">
        <f t="shared" si="94"/>
        <v>122141454</v>
      </c>
      <c r="P153" s="15">
        <f t="shared" si="94"/>
        <v>121735337</v>
      </c>
      <c r="Q153" s="16">
        <f t="shared" ref="Q153" si="95">(C153/J153)*100000</f>
        <v>0.21915293768795938</v>
      </c>
      <c r="R153" s="16">
        <f t="shared" ref="R153" si="96">(D153/K153)*100000</f>
        <v>0.41209149274488971</v>
      </c>
      <c r="S153" s="16">
        <f t="shared" ref="S153" si="97">(E153/L153)*100000</f>
        <v>0.23329437317301344</v>
      </c>
      <c r="T153" s="16">
        <f t="shared" ref="T153" si="98">(F153/M153)*100000</f>
        <v>0.16017844590778332</v>
      </c>
      <c r="U153" s="16">
        <f t="shared" ref="U153" si="99">(G153/N153)*100000</f>
        <v>8.2539556874414347E-2</v>
      </c>
      <c r="V153" s="16">
        <f t="shared" ref="V153" si="100">(H153/O153)*100000</f>
        <v>9.6003377910922866E-2</v>
      </c>
      <c r="W153" s="16">
        <f t="shared" ref="W153" si="101">(I153/P153)*100000</f>
        <v>9.5299961814977352E-2</v>
      </c>
      <c r="X153" s="1">
        <f>SUM(Q153:W153)</f>
        <v>1.2985601461139602</v>
      </c>
    </row>
    <row r="154" spans="1:24" x14ac:dyDescent="0.35">
      <c r="A154" s="145"/>
      <c r="B154" s="30" t="s">
        <v>16</v>
      </c>
      <c r="C154">
        <v>55</v>
      </c>
      <c r="D154">
        <v>53</v>
      </c>
      <c r="E154">
        <v>35</v>
      </c>
      <c r="F154">
        <v>24</v>
      </c>
      <c r="G154">
        <v>47.3209757400966</v>
      </c>
      <c r="H154">
        <v>18.460804177981501</v>
      </c>
      <c r="I154">
        <v>6.1636974051838198</v>
      </c>
      <c r="J154">
        <v>1322326</v>
      </c>
      <c r="K154">
        <v>1328567</v>
      </c>
      <c r="L154">
        <v>1281592</v>
      </c>
      <c r="M154">
        <v>1231497</v>
      </c>
      <c r="N154">
        <v>13541342</v>
      </c>
      <c r="O154">
        <v>14492914</v>
      </c>
      <c r="P154">
        <v>17158368</v>
      </c>
      <c r="Q154" s="143" t="s">
        <v>64</v>
      </c>
      <c r="R154" s="143"/>
      <c r="S154" s="143"/>
      <c r="T154" s="143"/>
      <c r="U154" s="143"/>
      <c r="V154" s="143"/>
      <c r="W154" s="143"/>
    </row>
    <row r="155" spans="1:24" x14ac:dyDescent="0.35">
      <c r="A155" s="145"/>
      <c r="B155" s="30" t="s">
        <v>17</v>
      </c>
      <c r="C155">
        <v>78</v>
      </c>
      <c r="D155">
        <v>91</v>
      </c>
      <c r="E155">
        <v>68</v>
      </c>
      <c r="F155">
        <v>40</v>
      </c>
      <c r="G155">
        <v>105.47553649602</v>
      </c>
      <c r="H155">
        <v>49.763104084021897</v>
      </c>
      <c r="I155">
        <v>19.694619222837701</v>
      </c>
      <c r="J155">
        <v>1122945</v>
      </c>
      <c r="K155">
        <v>1275012</v>
      </c>
      <c r="L155">
        <v>1297614</v>
      </c>
      <c r="M155">
        <v>1270409</v>
      </c>
      <c r="N155">
        <v>12449117</v>
      </c>
      <c r="O155">
        <v>13481977</v>
      </c>
      <c r="P155">
        <v>14461445</v>
      </c>
      <c r="Q155" s="16">
        <f>(SUM(C153:C163)/SUM(J153:J163))*100000</f>
        <v>10.090955530836689</v>
      </c>
      <c r="R155" s="16">
        <f t="shared" ref="R155" si="102">(SUM(D153:D163)/SUM(K153:K163))*100000</f>
        <v>9.7117120178837109</v>
      </c>
      <c r="S155" s="16">
        <f t="shared" ref="S155" si="103">(SUM(E153:E163)/SUM(L153:L163))*100000</f>
        <v>7.8438887391290244</v>
      </c>
      <c r="T155" s="16">
        <f t="shared" ref="T155" si="104">(SUM(F153:F163)/SUM(M153:M163))*100000</f>
        <v>5.3350210894842469</v>
      </c>
      <c r="U155" s="16">
        <f t="shared" ref="U155" si="105">(SUM(G153:G163)/SUM(N153:N163))*100000</f>
        <v>1.4521394515892811</v>
      </c>
      <c r="V155" s="16">
        <f t="shared" ref="V155" si="106">(SUM(H153:H163)/SUM(O153:O163))*100000</f>
        <v>0.9578204425609731</v>
      </c>
      <c r="W155" s="16">
        <f t="shared" ref="W155" si="107">(SUM(I153:I163)/SUM(P153:P163))*100000</f>
        <v>0.61390435793491238</v>
      </c>
      <c r="X155" s="1">
        <f>SUM(Q155:W155)</f>
        <v>36.00544162941884</v>
      </c>
    </row>
    <row r="156" spans="1:24" x14ac:dyDescent="0.35">
      <c r="A156" s="145"/>
      <c r="B156" s="30" t="s">
        <v>18</v>
      </c>
      <c r="C156">
        <v>107</v>
      </c>
      <c r="D156">
        <v>109</v>
      </c>
      <c r="E156">
        <v>119</v>
      </c>
      <c r="F156">
        <v>57</v>
      </c>
      <c r="G156">
        <v>148.48582039666999</v>
      </c>
      <c r="H156">
        <v>95.948990419359703</v>
      </c>
      <c r="I156">
        <v>44.742024516705101</v>
      </c>
      <c r="J156">
        <v>930826</v>
      </c>
      <c r="K156">
        <v>1090487</v>
      </c>
      <c r="L156">
        <v>1253073</v>
      </c>
      <c r="M156">
        <v>1268559</v>
      </c>
      <c r="N156">
        <v>12684833</v>
      </c>
      <c r="O156">
        <v>12264762</v>
      </c>
      <c r="P156">
        <v>13320302</v>
      </c>
      <c r="Q156" s="143" t="s">
        <v>67</v>
      </c>
      <c r="R156" s="143"/>
      <c r="S156" s="143"/>
      <c r="T156" s="143"/>
      <c r="U156" s="143"/>
      <c r="V156" s="143"/>
      <c r="W156" s="143"/>
    </row>
    <row r="157" spans="1:24" x14ac:dyDescent="0.35">
      <c r="A157" s="145"/>
      <c r="B157" s="30" t="s">
        <v>19</v>
      </c>
      <c r="C157">
        <v>140</v>
      </c>
      <c r="D157">
        <v>124</v>
      </c>
      <c r="E157">
        <v>140</v>
      </c>
      <c r="F157">
        <v>114</v>
      </c>
      <c r="G157">
        <v>237.47486841712799</v>
      </c>
      <c r="H157">
        <v>142.84478478332099</v>
      </c>
      <c r="I157">
        <v>92.708208270752607</v>
      </c>
      <c r="J157">
        <v>664870</v>
      </c>
      <c r="K157">
        <v>882359</v>
      </c>
      <c r="L157">
        <v>1050986</v>
      </c>
      <c r="M157">
        <v>1202676</v>
      </c>
      <c r="N157">
        <v>12736084</v>
      </c>
      <c r="O157">
        <v>12340544</v>
      </c>
      <c r="P157">
        <v>11995444</v>
      </c>
      <c r="Q157" s="16">
        <f>(SUM(C154:C163)/SUM(J154:J163))*100000</f>
        <v>28.211216485844368</v>
      </c>
      <c r="R157" s="16">
        <f t="shared" ref="R157" si="108">(SUM(D154:D163)/SUM(K154:K163))*100000</f>
        <v>24.608414573339523</v>
      </c>
      <c r="S157" s="16">
        <f t="shared" ref="S157" si="109">(SUM(E154:E163)/SUM(L154:L163))*100000</f>
        <v>19.01904219939054</v>
      </c>
      <c r="T157" s="16">
        <f t="shared" ref="T157" si="110">(SUM(F154:F163)/SUM(M154:M163))*100000</f>
        <v>12.643815546589256</v>
      </c>
      <c r="U157" s="16">
        <f t="shared" ref="U157" si="111">(SUM(G154:G163)/SUM(N154:N163))*100000</f>
        <v>3.2360097988165895</v>
      </c>
      <c r="V157" s="16">
        <f t="shared" ref="V157" si="112">(SUM(H154:H163)/SUM(O154:O163))*100000</f>
        <v>2.0190688444880838</v>
      </c>
      <c r="W157" s="16">
        <f t="shared" ref="W157" si="113">(SUM(I154:I163)/SUM(P154:P163))*100000</f>
        <v>1.1972038940673164</v>
      </c>
      <c r="X157" s="1">
        <f>SUM(Q157:W157)</f>
        <v>90.934771342535683</v>
      </c>
    </row>
    <row r="158" spans="1:24" x14ac:dyDescent="0.35">
      <c r="A158" s="145"/>
      <c r="B158" s="30" t="s">
        <v>20</v>
      </c>
      <c r="C158">
        <v>161</v>
      </c>
      <c r="D158">
        <v>151</v>
      </c>
      <c r="E158">
        <v>181</v>
      </c>
      <c r="F158">
        <v>124</v>
      </c>
      <c r="G158">
        <v>414.18173763479899</v>
      </c>
      <c r="H158">
        <v>212.83192507038399</v>
      </c>
      <c r="I158">
        <v>128.088132453458</v>
      </c>
      <c r="J158">
        <v>498548</v>
      </c>
      <c r="K158">
        <v>614098</v>
      </c>
      <c r="L158">
        <v>823767</v>
      </c>
      <c r="M158">
        <v>979999</v>
      </c>
      <c r="N158">
        <v>12326517</v>
      </c>
      <c r="O158">
        <v>12186436</v>
      </c>
      <c r="P158">
        <v>11892263</v>
      </c>
    </row>
    <row r="159" spans="1:24" x14ac:dyDescent="0.35">
      <c r="A159" s="145"/>
      <c r="B159" s="30" t="s">
        <v>21</v>
      </c>
      <c r="C159">
        <v>195</v>
      </c>
      <c r="D159">
        <v>206</v>
      </c>
      <c r="E159">
        <v>157</v>
      </c>
      <c r="F159">
        <v>144</v>
      </c>
      <c r="G159">
        <v>428.54223716034602</v>
      </c>
      <c r="H159">
        <v>334.622465111851</v>
      </c>
      <c r="I159">
        <v>169.772381099483</v>
      </c>
      <c r="J159">
        <v>386096</v>
      </c>
      <c r="K159">
        <v>448648</v>
      </c>
      <c r="L159">
        <v>565310</v>
      </c>
      <c r="M159">
        <v>745026</v>
      </c>
      <c r="N159">
        <v>10245655</v>
      </c>
      <c r="O159">
        <v>11508821</v>
      </c>
      <c r="P159">
        <v>11467391</v>
      </c>
    </row>
    <row r="160" spans="1:24" x14ac:dyDescent="0.35">
      <c r="A160" s="145"/>
      <c r="B160" s="30" t="s">
        <v>22</v>
      </c>
      <c r="C160">
        <v>238</v>
      </c>
      <c r="D160">
        <v>240</v>
      </c>
      <c r="E160">
        <v>194</v>
      </c>
      <c r="F160">
        <v>115</v>
      </c>
      <c r="G160">
        <v>456.73733554942902</v>
      </c>
      <c r="H160">
        <v>331.88513132591402</v>
      </c>
      <c r="I160">
        <v>258.21789267986799</v>
      </c>
      <c r="J160">
        <v>294877</v>
      </c>
      <c r="K160">
        <v>334886</v>
      </c>
      <c r="L160">
        <v>396212</v>
      </c>
      <c r="M160">
        <v>498550</v>
      </c>
      <c r="N160">
        <v>7594221</v>
      </c>
      <c r="O160">
        <v>9244250</v>
      </c>
      <c r="P160">
        <v>10468574</v>
      </c>
    </row>
    <row r="161" spans="1:24" x14ac:dyDescent="0.35">
      <c r="A161" s="145"/>
      <c r="B161" s="30" t="s">
        <v>23</v>
      </c>
      <c r="C161">
        <v>219</v>
      </c>
      <c r="D161">
        <v>231</v>
      </c>
      <c r="E161">
        <v>184</v>
      </c>
      <c r="F161">
        <v>119</v>
      </c>
      <c r="G161">
        <v>366.01847144692402</v>
      </c>
      <c r="H161">
        <v>302.58630788795</v>
      </c>
      <c r="I161">
        <v>215.81767034350801</v>
      </c>
      <c r="J161">
        <v>225590</v>
      </c>
      <c r="K161">
        <v>235777</v>
      </c>
      <c r="L161">
        <v>275303</v>
      </c>
      <c r="M161">
        <v>335428</v>
      </c>
      <c r="N161">
        <v>4844817</v>
      </c>
      <c r="O161">
        <v>6513201</v>
      </c>
      <c r="P161">
        <v>8010210</v>
      </c>
    </row>
    <row r="162" spans="1:24" x14ac:dyDescent="0.35">
      <c r="A162" s="145"/>
      <c r="B162" s="30" t="s">
        <v>24</v>
      </c>
      <c r="C162">
        <v>201</v>
      </c>
      <c r="D162">
        <v>179</v>
      </c>
      <c r="E162">
        <v>149</v>
      </c>
      <c r="F162">
        <v>109</v>
      </c>
      <c r="G162">
        <v>328.373351138869</v>
      </c>
      <c r="H162">
        <v>212.636308855365</v>
      </c>
      <c r="I162">
        <v>171.95783017877801</v>
      </c>
      <c r="J162">
        <v>149034</v>
      </c>
      <c r="K162">
        <v>161154</v>
      </c>
      <c r="L162">
        <v>179248</v>
      </c>
      <c r="M162">
        <v>217781</v>
      </c>
      <c r="N162">
        <v>2987697</v>
      </c>
      <c r="O162">
        <v>3838912</v>
      </c>
      <c r="P162">
        <v>5216914</v>
      </c>
    </row>
    <row r="163" spans="1:24" x14ac:dyDescent="0.35">
      <c r="A163" s="146"/>
      <c r="B163" s="37" t="s">
        <v>25</v>
      </c>
      <c r="C163">
        <v>219</v>
      </c>
      <c r="D163">
        <v>219</v>
      </c>
      <c r="E163">
        <v>161</v>
      </c>
      <c r="F163">
        <v>160</v>
      </c>
      <c r="G163">
        <v>450.00294089762298</v>
      </c>
      <c r="H163">
        <v>301.10337051793499</v>
      </c>
      <c r="I163">
        <v>188.61179584214099</v>
      </c>
      <c r="J163">
        <v>122472</v>
      </c>
      <c r="K163">
        <v>143044</v>
      </c>
      <c r="L163">
        <v>174844</v>
      </c>
      <c r="M163">
        <v>206534</v>
      </c>
      <c r="N163">
        <v>2759193</v>
      </c>
      <c r="O163">
        <v>3316638</v>
      </c>
      <c r="P163">
        <v>4242470</v>
      </c>
    </row>
    <row r="164" spans="1:24" x14ac:dyDescent="0.35">
      <c r="A164" s="61"/>
      <c r="B164" s="30" t="s">
        <v>26</v>
      </c>
      <c r="C164" s="15">
        <f t="shared" ref="C164:H164" si="114">SUM(C153:C163)</f>
        <v>1636</v>
      </c>
      <c r="D164" s="15">
        <f t="shared" si="114"/>
        <v>1646</v>
      </c>
      <c r="E164" s="15">
        <f t="shared" si="114"/>
        <v>1413</v>
      </c>
      <c r="F164" s="15">
        <f t="shared" si="114"/>
        <v>1024</v>
      </c>
      <c r="G164" s="15">
        <f t="shared" si="114"/>
        <v>3081.7007640821435</v>
      </c>
      <c r="H164" s="15">
        <f t="shared" si="114"/>
        <v>2119.9431139035992</v>
      </c>
      <c r="I164" s="15">
        <f>SUM(I153:I163)</f>
        <v>1411.7879816890493</v>
      </c>
    </row>
    <row r="165" spans="1:24" x14ac:dyDescent="0.35">
      <c r="C165" s="143" t="s">
        <v>65</v>
      </c>
      <c r="D165" s="143"/>
      <c r="E165" s="143"/>
      <c r="F165" s="143"/>
      <c r="G165" s="143"/>
      <c r="H165" s="143"/>
      <c r="I165" s="143"/>
      <c r="J165" s="143" t="s">
        <v>60</v>
      </c>
      <c r="K165" s="143"/>
      <c r="L165" s="143"/>
      <c r="M165" s="143"/>
      <c r="N165" s="143"/>
      <c r="O165" s="143"/>
      <c r="P165" s="143"/>
    </row>
    <row r="166" spans="1:24" x14ac:dyDescent="0.35">
      <c r="A166" s="145" t="s">
        <v>42</v>
      </c>
      <c r="C166" t="s">
        <v>51</v>
      </c>
      <c r="D166" t="s">
        <v>52</v>
      </c>
      <c r="E166" t="s">
        <v>53</v>
      </c>
      <c r="F166" t="s">
        <v>54</v>
      </c>
      <c r="G166" t="s">
        <v>55</v>
      </c>
      <c r="H166" t="s">
        <v>56</v>
      </c>
      <c r="I166" t="s">
        <v>57</v>
      </c>
      <c r="J166" t="s">
        <v>51</v>
      </c>
      <c r="K166" t="s">
        <v>52</v>
      </c>
      <c r="L166" t="s">
        <v>53</v>
      </c>
      <c r="M166" t="s">
        <v>54</v>
      </c>
      <c r="N166" t="s">
        <v>55</v>
      </c>
      <c r="O166" t="s">
        <v>56</v>
      </c>
      <c r="P166" t="s">
        <v>57</v>
      </c>
    </row>
    <row r="167" spans="1:24" x14ac:dyDescent="0.35">
      <c r="A167" s="145"/>
      <c r="C167" t="s">
        <v>58</v>
      </c>
      <c r="D167" t="s">
        <v>58</v>
      </c>
      <c r="E167" t="s">
        <v>58</v>
      </c>
      <c r="F167" t="s">
        <v>58</v>
      </c>
      <c r="G167">
        <v>1.58382304832335</v>
      </c>
      <c r="H167">
        <v>1.5889545584854401</v>
      </c>
      <c r="I167">
        <v>1.55729115537965</v>
      </c>
      <c r="J167">
        <v>265645</v>
      </c>
      <c r="K167">
        <v>269375</v>
      </c>
      <c r="L167">
        <v>273119</v>
      </c>
      <c r="M167">
        <v>251587</v>
      </c>
      <c r="N167">
        <v>829642</v>
      </c>
      <c r="O167">
        <v>832330</v>
      </c>
      <c r="P167">
        <v>815744</v>
      </c>
    </row>
    <row r="168" spans="1:24" x14ac:dyDescent="0.35">
      <c r="A168" s="145"/>
      <c r="C168" t="s">
        <v>58</v>
      </c>
      <c r="D168" t="s">
        <v>58</v>
      </c>
      <c r="E168" t="s">
        <v>58</v>
      </c>
      <c r="F168" t="s">
        <v>58</v>
      </c>
      <c r="G168">
        <v>1.5481160407422401</v>
      </c>
      <c r="H168">
        <v>1.54874388640177</v>
      </c>
      <c r="I168">
        <v>1.5540899174491001</v>
      </c>
      <c r="J168">
        <v>291844</v>
      </c>
      <c r="K168">
        <v>262348</v>
      </c>
      <c r="L168">
        <v>269333</v>
      </c>
      <c r="M168">
        <v>265853</v>
      </c>
      <c r="N168">
        <v>828495</v>
      </c>
      <c r="O168">
        <v>828831</v>
      </c>
      <c r="P168">
        <v>831692</v>
      </c>
    </row>
    <row r="169" spans="1:24" x14ac:dyDescent="0.35">
      <c r="A169" s="145"/>
      <c r="C169" t="s">
        <v>58</v>
      </c>
      <c r="D169" t="s">
        <v>58</v>
      </c>
      <c r="E169" t="s">
        <v>58</v>
      </c>
      <c r="F169" t="s">
        <v>58</v>
      </c>
      <c r="G169">
        <v>1.6008107743136599</v>
      </c>
      <c r="H169">
        <v>1.53965928441684</v>
      </c>
      <c r="I169">
        <v>1.5405181902123599</v>
      </c>
      <c r="J169">
        <v>342363</v>
      </c>
      <c r="K169">
        <v>300707</v>
      </c>
      <c r="L169">
        <v>274184</v>
      </c>
      <c r="M169">
        <v>263906</v>
      </c>
      <c r="N169">
        <v>861066</v>
      </c>
      <c r="O169">
        <v>828173</v>
      </c>
      <c r="P169">
        <v>828635</v>
      </c>
    </row>
    <row r="170" spans="1:24" x14ac:dyDescent="0.35">
      <c r="A170" s="145"/>
      <c r="C170" t="s">
        <v>58</v>
      </c>
      <c r="D170" t="s">
        <v>58</v>
      </c>
      <c r="E170" t="s">
        <v>58</v>
      </c>
      <c r="F170" t="s">
        <v>58</v>
      </c>
      <c r="G170">
        <v>1.58207148546774</v>
      </c>
      <c r="H170">
        <v>1.5419840284323301</v>
      </c>
      <c r="I170">
        <v>1.4835261394859101</v>
      </c>
      <c r="J170">
        <v>323003</v>
      </c>
      <c r="K170">
        <v>333091</v>
      </c>
      <c r="L170">
        <v>291702</v>
      </c>
      <c r="M170">
        <v>267523</v>
      </c>
      <c r="N170">
        <v>883080</v>
      </c>
      <c r="O170">
        <v>860704</v>
      </c>
      <c r="P170">
        <v>828074</v>
      </c>
    </row>
    <row r="171" spans="1:24" x14ac:dyDescent="0.35">
      <c r="A171" s="145"/>
      <c r="C171" t="s">
        <v>58</v>
      </c>
      <c r="D171" t="s">
        <v>58</v>
      </c>
      <c r="E171" t="s">
        <v>58</v>
      </c>
      <c r="F171" t="s">
        <v>58</v>
      </c>
      <c r="G171">
        <v>1.5170075469734099</v>
      </c>
      <c r="H171">
        <v>1.48772600022406</v>
      </c>
      <c r="I171">
        <v>1.4509603790260199</v>
      </c>
      <c r="J171">
        <v>274171</v>
      </c>
      <c r="K171">
        <v>290405</v>
      </c>
      <c r="L171">
        <v>306247</v>
      </c>
      <c r="M171">
        <v>286971</v>
      </c>
      <c r="N171">
        <v>898966</v>
      </c>
      <c r="O171">
        <v>881614</v>
      </c>
      <c r="P171">
        <v>859827</v>
      </c>
    </row>
    <row r="172" spans="1:24" x14ac:dyDescent="0.35">
      <c r="A172" s="145"/>
      <c r="C172" t="s">
        <v>58</v>
      </c>
      <c r="D172" t="s">
        <v>58</v>
      </c>
      <c r="E172" t="s">
        <v>58</v>
      </c>
      <c r="F172" t="s">
        <v>58</v>
      </c>
      <c r="G172">
        <v>1.6553829081548601</v>
      </c>
      <c r="H172">
        <v>1.57219591572259</v>
      </c>
      <c r="I172">
        <v>1.5432009809262299</v>
      </c>
      <c r="J172">
        <v>231464</v>
      </c>
      <c r="K172">
        <v>246163</v>
      </c>
      <c r="L172">
        <v>268321</v>
      </c>
      <c r="M172">
        <v>303964</v>
      </c>
      <c r="N172">
        <v>943676</v>
      </c>
      <c r="O172">
        <v>896254</v>
      </c>
      <c r="P172">
        <v>879725</v>
      </c>
    </row>
    <row r="173" spans="1:24" x14ac:dyDescent="0.35">
      <c r="A173" s="145"/>
      <c r="C173" t="s">
        <v>58</v>
      </c>
      <c r="D173" t="s">
        <v>58</v>
      </c>
      <c r="E173" t="s">
        <v>58</v>
      </c>
      <c r="F173" t="s">
        <v>58</v>
      </c>
      <c r="G173">
        <v>1.92365269160459</v>
      </c>
      <c r="H173">
        <v>1.86954731623423</v>
      </c>
      <c r="I173">
        <v>1.7779658478367699</v>
      </c>
      <c r="J173">
        <v>238827</v>
      </c>
      <c r="K173">
        <v>220992</v>
      </c>
      <c r="L173">
        <v>240839</v>
      </c>
      <c r="M173">
        <v>262522</v>
      </c>
      <c r="N173">
        <v>966495</v>
      </c>
      <c r="O173">
        <v>939311</v>
      </c>
      <c r="P173">
        <v>893298</v>
      </c>
    </row>
    <row r="174" spans="1:24" x14ac:dyDescent="0.35">
      <c r="A174" s="145"/>
      <c r="C174" t="s">
        <v>58</v>
      </c>
      <c r="D174" t="s">
        <v>58</v>
      </c>
      <c r="E174" t="s">
        <v>58</v>
      </c>
      <c r="F174" t="s">
        <v>58</v>
      </c>
      <c r="G174">
        <v>1.8524355180265999</v>
      </c>
      <c r="H174">
        <v>2.1295654089298801</v>
      </c>
      <c r="I174">
        <v>2.0724941820873699</v>
      </c>
      <c r="J174">
        <v>260081</v>
      </c>
      <c r="K174">
        <v>229777</v>
      </c>
      <c r="L174">
        <v>217294</v>
      </c>
      <c r="M174">
        <v>234083</v>
      </c>
      <c r="N174">
        <v>834990</v>
      </c>
      <c r="O174">
        <v>959907</v>
      </c>
      <c r="P174">
        <v>934182</v>
      </c>
      <c r="Q174" s="143" t="s">
        <v>61</v>
      </c>
      <c r="R174" s="143"/>
      <c r="S174" s="143"/>
      <c r="T174" s="143"/>
      <c r="U174" s="143"/>
      <c r="V174" s="143"/>
      <c r="W174" s="143"/>
      <c r="X174" s="15" t="s">
        <v>68</v>
      </c>
    </row>
    <row r="175" spans="1:24" x14ac:dyDescent="0.35">
      <c r="A175" s="145"/>
      <c r="B175" s="30" t="s">
        <v>15</v>
      </c>
      <c r="C175" s="15">
        <f>SUM(C167:C174)</f>
        <v>0</v>
      </c>
      <c r="D175" s="15">
        <f t="shared" ref="D175:P175" si="115">SUM(D167:D174)</f>
        <v>0</v>
      </c>
      <c r="E175" s="15">
        <f t="shared" si="115"/>
        <v>0</v>
      </c>
      <c r="F175" s="15">
        <f t="shared" si="115"/>
        <v>0</v>
      </c>
      <c r="G175" s="15">
        <f t="shared" si="115"/>
        <v>13.263300013606449</v>
      </c>
      <c r="H175" s="15">
        <f t="shared" si="115"/>
        <v>13.27837639884714</v>
      </c>
      <c r="I175" s="15">
        <f t="shared" si="115"/>
        <v>12.98004679240341</v>
      </c>
      <c r="J175" s="15">
        <f t="shared" si="115"/>
        <v>2227398</v>
      </c>
      <c r="K175" s="15">
        <f t="shared" si="115"/>
        <v>2152858</v>
      </c>
      <c r="L175" s="15">
        <f t="shared" si="115"/>
        <v>2141039</v>
      </c>
      <c r="M175" s="15">
        <f t="shared" si="115"/>
        <v>2136409</v>
      </c>
      <c r="N175" s="15">
        <f t="shared" si="115"/>
        <v>7046410</v>
      </c>
      <c r="O175" s="15">
        <f t="shared" si="115"/>
        <v>7027124</v>
      </c>
      <c r="P175" s="15">
        <f t="shared" si="115"/>
        <v>6871177</v>
      </c>
      <c r="Q175" s="16">
        <f t="shared" ref="Q175" si="116">(C175/J175)*100000</f>
        <v>0</v>
      </c>
      <c r="R175" s="16">
        <f t="shared" ref="R175" si="117">(D175/K175)*100000</f>
        <v>0</v>
      </c>
      <c r="S175" s="16">
        <f t="shared" ref="S175" si="118">(E175/L175)*100000</f>
        <v>0</v>
      </c>
      <c r="T175" s="16">
        <f t="shared" ref="T175" si="119">(F175/M175)*100000</f>
        <v>0</v>
      </c>
      <c r="U175" s="16">
        <f t="shared" ref="U175" si="120">(G175/N175)*100000</f>
        <v>0.18822776440210617</v>
      </c>
      <c r="V175" s="16">
        <f t="shared" ref="V175" si="121">(H175/O175)*100000</f>
        <v>0.18895890265842952</v>
      </c>
      <c r="W175" s="16">
        <f t="shared" ref="W175" si="122">(I175/P175)*100000</f>
        <v>0.18890572593899721</v>
      </c>
      <c r="X175" s="1">
        <f>SUM(Q175:W175)</f>
        <v>0.56609239299953296</v>
      </c>
    </row>
    <row r="176" spans="1:24" x14ac:dyDescent="0.35">
      <c r="A176" s="145"/>
      <c r="B176" s="30" t="s">
        <v>16</v>
      </c>
      <c r="C176" t="s">
        <v>58</v>
      </c>
      <c r="D176" t="s">
        <v>58</v>
      </c>
      <c r="E176" t="s">
        <v>58</v>
      </c>
      <c r="F176" t="s">
        <v>58</v>
      </c>
      <c r="G176" s="53">
        <v>1.53808746163639E-4</v>
      </c>
      <c r="H176">
        <v>-1.18193237471147E-2</v>
      </c>
      <c r="I176">
        <v>-1.1450458246297099</v>
      </c>
      <c r="J176">
        <v>270951</v>
      </c>
      <c r="K176">
        <v>251415</v>
      </c>
      <c r="L176">
        <v>223222</v>
      </c>
      <c r="M176">
        <v>209791</v>
      </c>
      <c r="N176">
        <v>761232</v>
      </c>
      <c r="O176">
        <v>826791</v>
      </c>
      <c r="P176">
        <v>951933</v>
      </c>
      <c r="Q176" s="143" t="s">
        <v>64</v>
      </c>
      <c r="R176" s="143"/>
      <c r="S176" s="143"/>
      <c r="T176" s="143"/>
      <c r="U176" s="143"/>
      <c r="V176" s="143"/>
      <c r="W176" s="143"/>
    </row>
    <row r="177" spans="1:24" x14ac:dyDescent="0.35">
      <c r="A177" s="145"/>
      <c r="B177" s="30" t="s">
        <v>17</v>
      </c>
      <c r="C177" t="s">
        <v>58</v>
      </c>
      <c r="D177">
        <v>11</v>
      </c>
      <c r="E177" t="s">
        <v>58</v>
      </c>
      <c r="F177" t="s">
        <v>58</v>
      </c>
      <c r="G177">
        <v>0.18626448003028201</v>
      </c>
      <c r="H177" s="53">
        <v>7.4213875810628002E-5</v>
      </c>
      <c r="I177">
        <v>-1.5382126542584701E-2</v>
      </c>
      <c r="J177">
        <v>242770</v>
      </c>
      <c r="K177">
        <v>262143</v>
      </c>
      <c r="L177">
        <v>243536</v>
      </c>
      <c r="M177">
        <v>215476</v>
      </c>
      <c r="N177">
        <v>696323</v>
      </c>
      <c r="O177">
        <v>750103</v>
      </c>
      <c r="P177">
        <v>816406</v>
      </c>
      <c r="Q177" s="16">
        <f>(SUM(C175:C185)/SUM(J175:J185))*100000</f>
        <v>1.8135813844646278</v>
      </c>
      <c r="R177" s="16">
        <f t="shared" ref="R177" si="123">(SUM(D175:D185)/SUM(K175:K185))*100000</f>
        <v>1.4961217359730674</v>
      </c>
      <c r="S177" s="16">
        <f t="shared" ref="S177" si="124">(SUM(E175:E185)/SUM(L175:L185))*100000</f>
        <v>1.9078331420356525</v>
      </c>
      <c r="T177" s="16">
        <f t="shared" ref="T177" si="125">(SUM(F175:F185)/SUM(M175:M185))*100000</f>
        <v>0.41186975689799465</v>
      </c>
      <c r="U177" s="16">
        <f t="shared" ref="U177" si="126">(SUM(G175:G185)/SUM(N175:N185))*100000</f>
        <v>0.25268522704798108</v>
      </c>
      <c r="V177" s="16">
        <f t="shared" ref="V177" si="127">(SUM(H175:H185)/SUM(O175:O185))*100000</f>
        <v>0.17547287278848755</v>
      </c>
      <c r="W177" s="16">
        <f t="shared" ref="W177" si="128">(SUM(I175:I185)/SUM(P175:P185))*100000</f>
        <v>6.9954937611935997E-2</v>
      </c>
      <c r="X177" s="1">
        <f>SUM(Q177:W177)</f>
        <v>6.1275190568197466</v>
      </c>
    </row>
    <row r="178" spans="1:24" x14ac:dyDescent="0.35">
      <c r="A178" s="145"/>
      <c r="B178" s="30" t="s">
        <v>18</v>
      </c>
      <c r="C178" t="s">
        <v>58</v>
      </c>
      <c r="D178" t="s">
        <v>58</v>
      </c>
      <c r="E178">
        <v>12</v>
      </c>
      <c r="F178" t="s">
        <v>58</v>
      </c>
      <c r="G178">
        <v>4.0727333646000799E-2</v>
      </c>
      <c r="H178" s="53">
        <v>2.4002756049992501E-5</v>
      </c>
      <c r="I178">
        <v>-1.8988486904957601E-2</v>
      </c>
      <c r="J178">
        <v>202033</v>
      </c>
      <c r="K178">
        <v>230754</v>
      </c>
      <c r="L178">
        <v>250051</v>
      </c>
      <c r="M178">
        <v>231970</v>
      </c>
      <c r="N178">
        <v>707619</v>
      </c>
      <c r="O178">
        <v>680011</v>
      </c>
      <c r="P178">
        <v>734912</v>
      </c>
      <c r="Q178" s="143" t="s">
        <v>67</v>
      </c>
      <c r="R178" s="143"/>
      <c r="S178" s="143"/>
      <c r="T178" s="143"/>
      <c r="U178" s="143"/>
      <c r="V178" s="143"/>
      <c r="W178" s="143"/>
    </row>
    <row r="179" spans="1:24" x14ac:dyDescent="0.35">
      <c r="A179" s="145"/>
      <c r="B179" s="30" t="s">
        <v>19</v>
      </c>
      <c r="C179" t="s">
        <v>58</v>
      </c>
      <c r="D179" t="s">
        <v>58</v>
      </c>
      <c r="E179" t="s">
        <v>58</v>
      </c>
      <c r="F179" t="s">
        <v>58</v>
      </c>
      <c r="G179" s="53">
        <v>1.52207558861675E-4</v>
      </c>
      <c r="H179" s="53">
        <v>-1.8465359187687001E-4</v>
      </c>
      <c r="I179">
        <v>-6.5198903151453297E-2</v>
      </c>
      <c r="J179">
        <v>149668</v>
      </c>
      <c r="K179">
        <v>187431</v>
      </c>
      <c r="L179">
        <v>216466</v>
      </c>
      <c r="M179">
        <v>235766</v>
      </c>
      <c r="N179">
        <v>737478</v>
      </c>
      <c r="O179">
        <v>682216</v>
      </c>
      <c r="P179">
        <v>658619</v>
      </c>
      <c r="Q179" s="16">
        <f>(SUM(C176:C185)/SUM(J176:J185))*100000</f>
        <v>5.204608260888544</v>
      </c>
      <c r="R179" s="16">
        <f t="shared" ref="R179" si="129">(SUM(D176:D185)/SUM(K176:K185))*100000</f>
        <v>3.9310701960621257</v>
      </c>
      <c r="S179" s="16">
        <f t="shared" ref="S179" si="130">(SUM(E176:E185)/SUM(L176:L185))*100000</f>
        <v>4.7779181486410334</v>
      </c>
      <c r="T179" s="16">
        <f t="shared" ref="T179" si="131">(SUM(F176:F185)/SUM(M176:M185))*100000</f>
        <v>0.99633415453408425</v>
      </c>
      <c r="U179" s="16">
        <f t="shared" ref="U179" si="132">(SUM(G176:G185)/SUM(N176:N185))*100000</f>
        <v>0.33808001690893336</v>
      </c>
      <c r="V179" s="16">
        <f t="shared" ref="V179" si="133">(SUM(H176:H185)/SUM(O176:O185))*100000</f>
        <v>0.15875641244099126</v>
      </c>
      <c r="W179" s="16">
        <f t="shared" ref="W179" si="134">(SUM(I176:I185)/SUM(P176:P185))*100000</f>
        <v>-6.392265179528793E-2</v>
      </c>
      <c r="X179" s="1">
        <f>SUM(Q179:W179)</f>
        <v>15.342844537680424</v>
      </c>
    </row>
    <row r="180" spans="1:24" x14ac:dyDescent="0.35">
      <c r="A180" s="145"/>
      <c r="B180" s="30" t="s">
        <v>20</v>
      </c>
      <c r="C180">
        <v>11</v>
      </c>
      <c r="D180" t="s">
        <v>58</v>
      </c>
      <c r="E180">
        <v>14</v>
      </c>
      <c r="F180" t="s">
        <v>58</v>
      </c>
      <c r="G180">
        <v>10.9216571657477</v>
      </c>
      <c r="H180">
        <v>2.4631033142703401E-2</v>
      </c>
      <c r="I180" s="53">
        <v>2.9753791629443598E-5</v>
      </c>
      <c r="J180">
        <v>108019</v>
      </c>
      <c r="K180">
        <v>134226</v>
      </c>
      <c r="L180">
        <v>171586</v>
      </c>
      <c r="M180">
        <v>199741</v>
      </c>
      <c r="N180">
        <v>733179</v>
      </c>
      <c r="O180">
        <v>699141</v>
      </c>
      <c r="P180">
        <v>651031</v>
      </c>
    </row>
    <row r="181" spans="1:24" x14ac:dyDescent="0.35">
      <c r="A181" s="145"/>
      <c r="B181" s="30" t="s">
        <v>21</v>
      </c>
      <c r="C181">
        <v>10</v>
      </c>
      <c r="D181">
        <v>15</v>
      </c>
      <c r="E181">
        <v>12</v>
      </c>
      <c r="F181">
        <v>15</v>
      </c>
      <c r="G181">
        <v>2.7372137303978601</v>
      </c>
      <c r="H181">
        <v>8.7177567612335203</v>
      </c>
      <c r="I181">
        <v>1.3689770751741E-2</v>
      </c>
      <c r="J181">
        <v>78435</v>
      </c>
      <c r="K181">
        <v>94921</v>
      </c>
      <c r="L181">
        <v>120248</v>
      </c>
      <c r="M181">
        <v>155400</v>
      </c>
      <c r="N181">
        <v>609747</v>
      </c>
      <c r="O181">
        <v>679418</v>
      </c>
      <c r="P181">
        <v>652788</v>
      </c>
    </row>
    <row r="182" spans="1:24" x14ac:dyDescent="0.35">
      <c r="A182" s="145"/>
      <c r="B182" s="30" t="s">
        <v>22</v>
      </c>
      <c r="C182">
        <v>23</v>
      </c>
      <c r="D182" t="s">
        <v>58</v>
      </c>
      <c r="E182">
        <v>14</v>
      </c>
      <c r="F182" t="s">
        <v>58</v>
      </c>
      <c r="G182">
        <v>3.57406611869146</v>
      </c>
      <c r="H182">
        <v>1.3430962239473199E-2</v>
      </c>
      <c r="I182">
        <v>0.19165863812450701</v>
      </c>
      <c r="J182">
        <v>57226</v>
      </c>
      <c r="K182">
        <v>66140</v>
      </c>
      <c r="L182">
        <v>81251</v>
      </c>
      <c r="M182">
        <v>107150</v>
      </c>
      <c r="N182">
        <v>457191</v>
      </c>
      <c r="O182">
        <v>546133</v>
      </c>
      <c r="P182">
        <v>614180</v>
      </c>
    </row>
    <row r="183" spans="1:24" x14ac:dyDescent="0.35">
      <c r="A183" s="145"/>
      <c r="B183" s="30" t="s">
        <v>23</v>
      </c>
      <c r="C183">
        <v>18</v>
      </c>
      <c r="D183">
        <v>11</v>
      </c>
      <c r="E183">
        <v>16</v>
      </c>
      <c r="F183" t="s">
        <v>58</v>
      </c>
      <c r="G183">
        <v>0.26440015014456097</v>
      </c>
      <c r="H183">
        <v>0.25985656182287298</v>
      </c>
      <c r="I183" s="53">
        <v>-7.3155509855980902E-6</v>
      </c>
      <c r="J183">
        <v>39080</v>
      </c>
      <c r="K183">
        <v>44721</v>
      </c>
      <c r="L183">
        <v>53513</v>
      </c>
      <c r="M183">
        <v>69195</v>
      </c>
      <c r="N183">
        <v>296675</v>
      </c>
      <c r="O183">
        <v>388203</v>
      </c>
      <c r="P183">
        <v>469649</v>
      </c>
    </row>
    <row r="184" spans="1:24" x14ac:dyDescent="0.35">
      <c r="A184" s="145"/>
      <c r="B184" s="30" t="s">
        <v>24</v>
      </c>
      <c r="C184" t="s">
        <v>58</v>
      </c>
      <c r="D184">
        <v>15</v>
      </c>
      <c r="E184" t="s">
        <v>58</v>
      </c>
      <c r="F184" t="s">
        <v>58</v>
      </c>
      <c r="G184">
        <v>0.25700260887930299</v>
      </c>
      <c r="H184" s="53">
        <v>-1.86769830389657E-6</v>
      </c>
      <c r="I184" s="53">
        <v>-2.3455281673478499E-5</v>
      </c>
      <c r="J184">
        <v>23618</v>
      </c>
      <c r="K184">
        <v>28856</v>
      </c>
      <c r="L184">
        <v>34445</v>
      </c>
      <c r="M184">
        <v>42281</v>
      </c>
      <c r="N184">
        <v>175213</v>
      </c>
      <c r="O184">
        <v>231969</v>
      </c>
      <c r="P184">
        <v>307557</v>
      </c>
    </row>
    <row r="185" spans="1:24" x14ac:dyDescent="0.35">
      <c r="A185" s="146"/>
      <c r="B185" s="37" t="s">
        <v>25</v>
      </c>
      <c r="C185" t="s">
        <v>58</v>
      </c>
      <c r="D185" t="s">
        <v>58</v>
      </c>
      <c r="E185" t="s">
        <v>58</v>
      </c>
      <c r="F185" t="s">
        <v>58</v>
      </c>
      <c r="G185" s="53">
        <v>5.7102039168794099E-8</v>
      </c>
      <c r="H185">
        <v>-3.6396470835501401E-3</v>
      </c>
      <c r="I185">
        <v>-2.8632540493385799</v>
      </c>
      <c r="J185">
        <v>19452</v>
      </c>
      <c r="K185">
        <v>22188</v>
      </c>
      <c r="L185">
        <v>28896</v>
      </c>
      <c r="M185">
        <v>38749</v>
      </c>
      <c r="N185">
        <v>144095</v>
      </c>
      <c r="O185">
        <v>185158</v>
      </c>
      <c r="P185">
        <v>247994</v>
      </c>
    </row>
    <row r="186" spans="1:24" x14ac:dyDescent="0.35">
      <c r="A186" s="61"/>
      <c r="B186" s="30" t="s">
        <v>26</v>
      </c>
      <c r="C186" s="15">
        <f t="shared" ref="C186" si="135">SUM(C175:C185)</f>
        <v>62</v>
      </c>
      <c r="D186" s="15">
        <f t="shared" ref="D186:H186" si="136">SUM(D175:D185)</f>
        <v>52</v>
      </c>
      <c r="E186" s="15">
        <f t="shared" si="136"/>
        <v>68</v>
      </c>
      <c r="F186" s="15">
        <f t="shared" si="136"/>
        <v>15</v>
      </c>
      <c r="G186" s="15">
        <f t="shared" si="136"/>
        <v>31.244937674550677</v>
      </c>
      <c r="H186" s="15">
        <f t="shared" si="136"/>
        <v>22.278504441796724</v>
      </c>
      <c r="I186" s="15">
        <f>SUM(I175:I185)</f>
        <v>9.0775247936713406</v>
      </c>
    </row>
    <row r="187" spans="1:24" x14ac:dyDescent="0.35">
      <c r="C187" s="143" t="s">
        <v>65</v>
      </c>
      <c r="D187" s="143"/>
      <c r="E187" s="143"/>
      <c r="F187" s="143"/>
      <c r="G187" s="143"/>
      <c r="H187" s="143"/>
      <c r="I187" s="143"/>
      <c r="J187" s="143" t="s">
        <v>60</v>
      </c>
      <c r="K187" s="143"/>
      <c r="L187" s="143"/>
      <c r="M187" s="143"/>
      <c r="N187" s="143"/>
      <c r="O187" s="143"/>
      <c r="P187" s="143"/>
    </row>
    <row r="188" spans="1:24" x14ac:dyDescent="0.35">
      <c r="A188" s="145" t="s">
        <v>41</v>
      </c>
      <c r="C188" t="s">
        <v>51</v>
      </c>
      <c r="D188" t="s">
        <v>52</v>
      </c>
      <c r="E188" t="s">
        <v>53</v>
      </c>
      <c r="F188" t="s">
        <v>54</v>
      </c>
      <c r="G188" t="s">
        <v>55</v>
      </c>
      <c r="H188" t="s">
        <v>56</v>
      </c>
      <c r="I188" t="s">
        <v>57</v>
      </c>
      <c r="J188" t="s">
        <v>51</v>
      </c>
      <c r="K188" t="s">
        <v>52</v>
      </c>
      <c r="L188" t="s">
        <v>53</v>
      </c>
      <c r="M188" t="s">
        <v>54</v>
      </c>
      <c r="N188" t="s">
        <v>55</v>
      </c>
      <c r="O188" t="s">
        <v>56</v>
      </c>
      <c r="P188" t="s">
        <v>57</v>
      </c>
    </row>
    <row r="189" spans="1:24" x14ac:dyDescent="0.35">
      <c r="A189" s="145"/>
      <c r="C189" t="s">
        <v>58</v>
      </c>
      <c r="D189" t="s">
        <v>58</v>
      </c>
      <c r="E189" t="s">
        <v>58</v>
      </c>
      <c r="F189" t="s">
        <v>58</v>
      </c>
      <c r="G189">
        <v>0</v>
      </c>
      <c r="H189">
        <v>0</v>
      </c>
      <c r="I189">
        <v>0</v>
      </c>
      <c r="J189">
        <v>2167742</v>
      </c>
      <c r="K189">
        <v>2438865</v>
      </c>
      <c r="L189">
        <v>2621152</v>
      </c>
      <c r="M189">
        <v>2950059</v>
      </c>
      <c r="N189">
        <v>5872536</v>
      </c>
      <c r="O189">
        <v>6293246</v>
      </c>
      <c r="P189">
        <v>6632416</v>
      </c>
    </row>
    <row r="190" spans="1:24" x14ac:dyDescent="0.35">
      <c r="A190" s="145"/>
      <c r="C190" t="s">
        <v>58</v>
      </c>
      <c r="D190" t="s">
        <v>58</v>
      </c>
      <c r="E190" t="s">
        <v>58</v>
      </c>
      <c r="F190" t="s">
        <v>58</v>
      </c>
      <c r="G190">
        <v>0</v>
      </c>
      <c r="H190">
        <v>0</v>
      </c>
      <c r="I190">
        <v>0</v>
      </c>
      <c r="J190">
        <v>2185660</v>
      </c>
      <c r="K190">
        <v>2322822</v>
      </c>
      <c r="L190">
        <v>2631440</v>
      </c>
      <c r="M190">
        <v>2826234</v>
      </c>
      <c r="N190">
        <v>5687910</v>
      </c>
      <c r="O190">
        <v>6315713</v>
      </c>
      <c r="P190">
        <v>6750977</v>
      </c>
    </row>
    <row r="191" spans="1:24" x14ac:dyDescent="0.35">
      <c r="A191" s="145"/>
      <c r="C191" t="s">
        <v>58</v>
      </c>
      <c r="D191" t="s">
        <v>58</v>
      </c>
      <c r="E191" t="s">
        <v>58</v>
      </c>
      <c r="F191" t="s">
        <v>58</v>
      </c>
      <c r="G191">
        <v>0</v>
      </c>
      <c r="H191">
        <v>0</v>
      </c>
      <c r="I191">
        <v>0</v>
      </c>
      <c r="J191">
        <v>2302410</v>
      </c>
      <c r="K191">
        <v>2456803</v>
      </c>
      <c r="L191">
        <v>2586120</v>
      </c>
      <c r="M191">
        <v>2783828</v>
      </c>
      <c r="N191">
        <v>5618169</v>
      </c>
      <c r="O191">
        <v>6056380</v>
      </c>
      <c r="P191">
        <v>6704875</v>
      </c>
    </row>
    <row r="192" spans="1:24" x14ac:dyDescent="0.35">
      <c r="A192" s="145"/>
      <c r="C192" t="s">
        <v>58</v>
      </c>
      <c r="D192" t="s">
        <v>58</v>
      </c>
      <c r="E192" t="s">
        <v>58</v>
      </c>
      <c r="F192" t="s">
        <v>58</v>
      </c>
      <c r="G192">
        <v>0</v>
      </c>
      <c r="H192">
        <v>0</v>
      </c>
      <c r="I192">
        <v>0</v>
      </c>
      <c r="J192">
        <v>2334915</v>
      </c>
      <c r="K192">
        <v>2594286</v>
      </c>
      <c r="L192">
        <v>2679288</v>
      </c>
      <c r="M192">
        <v>2789596</v>
      </c>
      <c r="N192">
        <v>5923709</v>
      </c>
      <c r="O192">
        <v>6159845</v>
      </c>
      <c r="P192">
        <v>6617364</v>
      </c>
    </row>
    <row r="193" spans="1:24" x14ac:dyDescent="0.35">
      <c r="A193" s="145"/>
      <c r="C193" t="s">
        <v>58</v>
      </c>
      <c r="D193" t="s">
        <v>58</v>
      </c>
      <c r="E193" t="s">
        <v>58</v>
      </c>
      <c r="F193" t="s">
        <v>58</v>
      </c>
      <c r="G193">
        <v>0</v>
      </c>
      <c r="H193">
        <v>0</v>
      </c>
      <c r="I193">
        <v>0</v>
      </c>
      <c r="J193">
        <v>2547090</v>
      </c>
      <c r="K193">
        <v>2769420</v>
      </c>
      <c r="L193">
        <v>3069922</v>
      </c>
      <c r="M193">
        <v>3068604</v>
      </c>
      <c r="N193">
        <v>6770192</v>
      </c>
      <c r="O193">
        <v>7248695</v>
      </c>
      <c r="P193">
        <v>7537167</v>
      </c>
    </row>
    <row r="194" spans="1:24" x14ac:dyDescent="0.35">
      <c r="A194" s="145"/>
      <c r="C194">
        <v>10</v>
      </c>
      <c r="D194" t="s">
        <v>58</v>
      </c>
      <c r="E194" t="s">
        <v>58</v>
      </c>
      <c r="F194" t="s">
        <v>58</v>
      </c>
      <c r="G194">
        <v>0</v>
      </c>
      <c r="H194">
        <v>0</v>
      </c>
      <c r="I194">
        <v>0</v>
      </c>
      <c r="J194">
        <v>2781229</v>
      </c>
      <c r="K194">
        <v>3131634</v>
      </c>
      <c r="L194">
        <v>3360648</v>
      </c>
      <c r="M194">
        <v>3929613</v>
      </c>
      <c r="N194">
        <v>8145738</v>
      </c>
      <c r="O194">
        <v>8441268</v>
      </c>
      <c r="P194">
        <v>8983180</v>
      </c>
    </row>
    <row r="195" spans="1:24" x14ac:dyDescent="0.35">
      <c r="A195" s="145"/>
      <c r="C195">
        <v>16</v>
      </c>
      <c r="D195">
        <v>15</v>
      </c>
      <c r="E195">
        <v>12</v>
      </c>
      <c r="F195">
        <v>10</v>
      </c>
      <c r="G195">
        <v>27.204430519104999</v>
      </c>
      <c r="H195">
        <v>27.964664556985699</v>
      </c>
      <c r="I195">
        <v>28.988485450355601</v>
      </c>
      <c r="J195">
        <v>2873652</v>
      </c>
      <c r="K195">
        <v>3103550</v>
      </c>
      <c r="L195">
        <v>3427162</v>
      </c>
      <c r="M195">
        <v>3988627</v>
      </c>
      <c r="N195">
        <v>9055213</v>
      </c>
      <c r="O195">
        <v>9308263</v>
      </c>
      <c r="P195">
        <v>9649050</v>
      </c>
    </row>
    <row r="196" spans="1:24" x14ac:dyDescent="0.35">
      <c r="A196" s="145"/>
      <c r="C196">
        <v>22</v>
      </c>
      <c r="D196">
        <v>26</v>
      </c>
      <c r="E196">
        <v>27</v>
      </c>
      <c r="F196">
        <v>15</v>
      </c>
      <c r="G196">
        <v>51.677608295413798</v>
      </c>
      <c r="H196">
        <v>57.694937477142098</v>
      </c>
      <c r="I196">
        <v>59.400217582104901</v>
      </c>
      <c r="J196">
        <v>2763238</v>
      </c>
      <c r="K196">
        <v>3167230</v>
      </c>
      <c r="L196">
        <v>3411712</v>
      </c>
      <c r="M196">
        <v>3796976</v>
      </c>
      <c r="N196">
        <v>8711353</v>
      </c>
      <c r="O196">
        <v>9725701</v>
      </c>
      <c r="P196">
        <v>10013162</v>
      </c>
      <c r="Q196" s="143" t="s">
        <v>61</v>
      </c>
      <c r="R196" s="143"/>
      <c r="S196" s="143"/>
      <c r="T196" s="143"/>
      <c r="U196" s="143"/>
      <c r="V196" s="143"/>
      <c r="W196" s="143"/>
      <c r="X196" s="15" t="s">
        <v>68</v>
      </c>
    </row>
    <row r="197" spans="1:24" x14ac:dyDescent="0.35">
      <c r="A197" s="145"/>
      <c r="B197" s="30" t="s">
        <v>15</v>
      </c>
      <c r="C197" s="15">
        <f>SUM(C189:C196)</f>
        <v>48</v>
      </c>
      <c r="D197" s="15">
        <f t="shared" ref="D197:P197" si="137">SUM(D189:D196)</f>
        <v>41</v>
      </c>
      <c r="E197" s="15">
        <f t="shared" si="137"/>
        <v>39</v>
      </c>
      <c r="F197" s="15">
        <f t="shared" si="137"/>
        <v>25</v>
      </c>
      <c r="G197" s="15">
        <f t="shared" si="137"/>
        <v>78.882038814518793</v>
      </c>
      <c r="H197" s="15">
        <f t="shared" si="137"/>
        <v>85.659602034127801</v>
      </c>
      <c r="I197" s="15">
        <f t="shared" si="137"/>
        <v>88.388703032460498</v>
      </c>
      <c r="J197" s="15">
        <f t="shared" si="137"/>
        <v>19955936</v>
      </c>
      <c r="K197" s="15">
        <f t="shared" si="137"/>
        <v>21984610</v>
      </c>
      <c r="L197" s="15">
        <f t="shared" si="137"/>
        <v>23787444</v>
      </c>
      <c r="M197" s="15">
        <f t="shared" si="137"/>
        <v>26133537</v>
      </c>
      <c r="N197" s="15">
        <f t="shared" si="137"/>
        <v>55784820</v>
      </c>
      <c r="O197" s="15">
        <f t="shared" si="137"/>
        <v>59549111</v>
      </c>
      <c r="P197" s="15">
        <f t="shared" si="137"/>
        <v>62888191</v>
      </c>
      <c r="Q197" s="16">
        <f t="shared" ref="Q197" si="138">(C197/J197)*100000</f>
        <v>0.24052993555401261</v>
      </c>
      <c r="R197" s="16">
        <f t="shared" ref="R197" si="139">(D197/K197)*100000</f>
        <v>0.18649409746181533</v>
      </c>
      <c r="S197" s="16">
        <f t="shared" ref="S197" si="140">(E197/L197)*100000</f>
        <v>0.16395204125336038</v>
      </c>
      <c r="T197" s="16">
        <f t="shared" ref="T197" si="141">(F197/M197)*100000</f>
        <v>9.5662519772964527E-2</v>
      </c>
      <c r="U197" s="16">
        <f t="shared" ref="U197" si="142">(G197/N197)*100000</f>
        <v>0.14140412896289492</v>
      </c>
      <c r="V197" s="16">
        <f t="shared" ref="V197" si="143">(H197/O197)*100000</f>
        <v>0.14384698712652116</v>
      </c>
      <c r="W197" s="16">
        <f t="shared" ref="W197" si="144">(I197/P197)*100000</f>
        <v>0.14054896734501474</v>
      </c>
      <c r="X197" s="1">
        <f>SUM(Q197:W197)</f>
        <v>1.1124386774765835</v>
      </c>
    </row>
    <row r="198" spans="1:24" x14ac:dyDescent="0.35">
      <c r="A198" s="145"/>
      <c r="B198" s="30" t="s">
        <v>16</v>
      </c>
      <c r="C198">
        <v>41</v>
      </c>
      <c r="D198">
        <v>42</v>
      </c>
      <c r="E198">
        <v>42</v>
      </c>
      <c r="F198">
        <v>31</v>
      </c>
      <c r="G198">
        <v>23.810601816077401</v>
      </c>
      <c r="H198">
        <v>7.2968195059565</v>
      </c>
      <c r="I198">
        <v>1.37848077979785</v>
      </c>
      <c r="J198">
        <v>2684705</v>
      </c>
      <c r="K198">
        <v>2953301</v>
      </c>
      <c r="L198">
        <v>3351104</v>
      </c>
      <c r="M198">
        <v>3603317</v>
      </c>
      <c r="N198">
        <v>8088676</v>
      </c>
      <c r="O198">
        <v>9154509</v>
      </c>
      <c r="P198">
        <v>10188390</v>
      </c>
      <c r="Q198" s="143" t="s">
        <v>64</v>
      </c>
      <c r="R198" s="143"/>
      <c r="S198" s="143"/>
      <c r="T198" s="143"/>
      <c r="U198" s="143"/>
      <c r="V198" s="143"/>
      <c r="W198" s="143"/>
    </row>
    <row r="199" spans="1:24" x14ac:dyDescent="0.35">
      <c r="A199" s="145"/>
      <c r="B199" s="30" t="s">
        <v>17</v>
      </c>
      <c r="C199">
        <v>73</v>
      </c>
      <c r="D199">
        <v>66</v>
      </c>
      <c r="E199">
        <v>58</v>
      </c>
      <c r="F199">
        <v>36</v>
      </c>
      <c r="G199">
        <v>56.161625554638199</v>
      </c>
      <c r="H199">
        <v>21.514960748784901</v>
      </c>
      <c r="I199">
        <v>6.3190132101628302</v>
      </c>
      <c r="J199">
        <v>2473077</v>
      </c>
      <c r="K199">
        <v>2848932</v>
      </c>
      <c r="L199">
        <v>3086222</v>
      </c>
      <c r="M199">
        <v>3449134</v>
      </c>
      <c r="N199">
        <v>7531134</v>
      </c>
      <c r="O199">
        <v>8322389</v>
      </c>
      <c r="P199">
        <v>9390330</v>
      </c>
      <c r="Q199" s="16">
        <f>(SUM(C197:C207)/SUM(J197:J207))*100000</f>
        <v>5.7717876228482128</v>
      </c>
      <c r="R199" s="16">
        <f t="shared" ref="R199" si="145">(SUM(D197:D207)/SUM(K197:K207))*100000</f>
        <v>4.9322751892462016</v>
      </c>
      <c r="S199" s="16">
        <f t="shared" ref="S199" si="146">(SUM(E197:E207)/SUM(L197:L207))*100000</f>
        <v>3.891929352136049</v>
      </c>
      <c r="T199" s="16">
        <f t="shared" ref="T199" si="147">(SUM(F197:F207)/SUM(M197:M207))*100000</f>
        <v>2.372681547121239</v>
      </c>
      <c r="U199" s="16">
        <f t="shared" ref="U199" si="148">(SUM(G197:G207)/SUM(N197:N207))*100000</f>
        <v>1.2691946337833759</v>
      </c>
      <c r="V199" s="16">
        <f t="shared" ref="V199" si="149">(SUM(H197:H207)/SUM(O197:O207))*100000</f>
        <v>0.74843812959278766</v>
      </c>
      <c r="W199" s="16">
        <f t="shared" ref="W199" si="150">(SUM(I197:I207)/SUM(P197:P207))*100000</f>
        <v>0.43986575907686809</v>
      </c>
      <c r="X199" s="1">
        <f>SUM(Q199:W199)</f>
        <v>19.426172233804731</v>
      </c>
    </row>
    <row r="200" spans="1:24" x14ac:dyDescent="0.35">
      <c r="A200" s="145"/>
      <c r="B200" s="30" t="s">
        <v>18</v>
      </c>
      <c r="C200">
        <v>80</v>
      </c>
      <c r="D200">
        <v>91</v>
      </c>
      <c r="E200">
        <v>96</v>
      </c>
      <c r="F200">
        <v>53</v>
      </c>
      <c r="G200">
        <v>65.871799206315401</v>
      </c>
      <c r="H200">
        <v>48.410967490642797</v>
      </c>
      <c r="I200">
        <v>17.8288721453556</v>
      </c>
      <c r="J200">
        <v>2135737</v>
      </c>
      <c r="K200">
        <v>2604839</v>
      </c>
      <c r="L200">
        <v>2943206</v>
      </c>
      <c r="M200">
        <v>3131801</v>
      </c>
      <c r="N200">
        <v>6943145</v>
      </c>
      <c r="O200">
        <v>7613817</v>
      </c>
      <c r="P200">
        <v>8404973</v>
      </c>
      <c r="Q200" s="143" t="s">
        <v>67</v>
      </c>
      <c r="R200" s="143"/>
      <c r="S200" s="143"/>
      <c r="T200" s="143"/>
      <c r="U200" s="143"/>
      <c r="V200" s="143"/>
      <c r="W200" s="143"/>
    </row>
    <row r="201" spans="1:24" x14ac:dyDescent="0.35">
      <c r="A201" s="145"/>
      <c r="B201" s="30" t="s">
        <v>19</v>
      </c>
      <c r="C201">
        <v>114</v>
      </c>
      <c r="D201">
        <v>115</v>
      </c>
      <c r="E201">
        <v>127</v>
      </c>
      <c r="F201">
        <v>85</v>
      </c>
      <c r="G201">
        <v>93.272446234239098</v>
      </c>
      <c r="H201">
        <v>60.619942460015999</v>
      </c>
      <c r="I201">
        <v>44.153180502016802</v>
      </c>
      <c r="J201">
        <v>1562821</v>
      </c>
      <c r="K201">
        <v>2216703</v>
      </c>
      <c r="L201">
        <v>2656339</v>
      </c>
      <c r="M201">
        <v>2955582</v>
      </c>
      <c r="N201">
        <v>6107108</v>
      </c>
      <c r="O201">
        <v>7018677</v>
      </c>
      <c r="P201">
        <v>7688417</v>
      </c>
      <c r="Q201" s="16">
        <f>(SUM(C198:C207)/SUM(J198:J207))*100000</f>
        <v>14.152609470889814</v>
      </c>
      <c r="R201" s="16">
        <f t="shared" ref="R201" si="151">(SUM(D198:D207)/SUM(K198:K207))*100000</f>
        <v>11.408072011623572</v>
      </c>
      <c r="S201" s="16">
        <f t="shared" ref="S201" si="152">(SUM(E198:E207)/SUM(L198:L207))*100000</f>
        <v>8.5047097365974356</v>
      </c>
      <c r="T201" s="16">
        <f t="shared" ref="T201" si="153">(SUM(F198:F207)/SUM(M198:M207))*100000</f>
        <v>5.0369758802730979</v>
      </c>
      <c r="U201" s="16">
        <f t="shared" ref="U201" si="154">(SUM(G198:G207)/SUM(N198:N207))*100000</f>
        <v>2.5669206325054779</v>
      </c>
      <c r="V201" s="16">
        <f t="shared" ref="V201" si="155">(SUM(H198:H207)/SUM(O198:O207))*100000</f>
        <v>1.3956508726926697</v>
      </c>
      <c r="W201" s="16">
        <f t="shared" ref="W201" si="156">(SUM(I198:I207)/SUM(P198:P207))*100000</f>
        <v>0.73755796801493545</v>
      </c>
      <c r="X201" s="1">
        <f>SUM(Q201:W201)</f>
        <v>43.802496572597001</v>
      </c>
    </row>
    <row r="202" spans="1:24" x14ac:dyDescent="0.35">
      <c r="A202" s="145"/>
      <c r="B202" s="30" t="s">
        <v>20</v>
      </c>
      <c r="C202">
        <v>141</v>
      </c>
      <c r="D202">
        <v>147</v>
      </c>
      <c r="E202">
        <v>149</v>
      </c>
      <c r="F202">
        <v>107</v>
      </c>
      <c r="G202">
        <v>131.84273158576499</v>
      </c>
      <c r="H202">
        <v>76.691480708577501</v>
      </c>
      <c r="I202">
        <v>48.4660498126185</v>
      </c>
      <c r="J202">
        <v>1191801</v>
      </c>
      <c r="K202">
        <v>1613719</v>
      </c>
      <c r="L202">
        <v>2230799</v>
      </c>
      <c r="M202">
        <v>2633884</v>
      </c>
      <c r="N202">
        <v>5557895</v>
      </c>
      <c r="O202">
        <v>6143384</v>
      </c>
      <c r="P202">
        <v>7038408</v>
      </c>
    </row>
    <row r="203" spans="1:24" x14ac:dyDescent="0.35">
      <c r="A203" s="145"/>
      <c r="B203" s="30" t="s">
        <v>21</v>
      </c>
      <c r="C203">
        <v>214</v>
      </c>
      <c r="D203">
        <v>197</v>
      </c>
      <c r="E203">
        <v>166</v>
      </c>
      <c r="F203">
        <v>109</v>
      </c>
      <c r="G203">
        <v>158.45608548536899</v>
      </c>
      <c r="H203">
        <v>102.589754878202</v>
      </c>
      <c r="I203">
        <v>57.779332819691099</v>
      </c>
      <c r="J203">
        <v>983634</v>
      </c>
      <c r="K203">
        <v>1222730</v>
      </c>
      <c r="L203">
        <v>1628323</v>
      </c>
      <c r="M203">
        <v>2208274</v>
      </c>
      <c r="N203">
        <v>4770328</v>
      </c>
      <c r="O203">
        <v>5429718</v>
      </c>
      <c r="P203">
        <v>5999952</v>
      </c>
    </row>
    <row r="204" spans="1:24" x14ac:dyDescent="0.35">
      <c r="A204" s="145"/>
      <c r="B204" s="30" t="s">
        <v>22</v>
      </c>
      <c r="C204">
        <v>295</v>
      </c>
      <c r="D204">
        <v>275</v>
      </c>
      <c r="E204">
        <v>221</v>
      </c>
      <c r="F204">
        <v>127</v>
      </c>
      <c r="G204">
        <v>169.55719445320801</v>
      </c>
      <c r="H204">
        <v>127.790644992925</v>
      </c>
      <c r="I204">
        <v>81.173678022847199</v>
      </c>
      <c r="J204">
        <v>825382</v>
      </c>
      <c r="K204">
        <v>961977</v>
      </c>
      <c r="L204">
        <v>1192979</v>
      </c>
      <c r="M204">
        <v>1592990</v>
      </c>
      <c r="N204">
        <v>3816416</v>
      </c>
      <c r="O204">
        <v>4518092</v>
      </c>
      <c r="P204">
        <v>5145141</v>
      </c>
    </row>
    <row r="205" spans="1:24" x14ac:dyDescent="0.35">
      <c r="A205" s="145"/>
      <c r="B205" s="30" t="s">
        <v>23</v>
      </c>
      <c r="C205">
        <v>368</v>
      </c>
      <c r="D205">
        <v>286</v>
      </c>
      <c r="E205">
        <v>234</v>
      </c>
      <c r="F205">
        <v>151</v>
      </c>
      <c r="G205">
        <v>165.87920147844</v>
      </c>
      <c r="H205">
        <v>108.16303387697199</v>
      </c>
      <c r="I205">
        <v>78.882962197720701</v>
      </c>
      <c r="J205">
        <v>637160</v>
      </c>
      <c r="K205">
        <v>750881</v>
      </c>
      <c r="L205">
        <v>887209</v>
      </c>
      <c r="M205">
        <v>1122536</v>
      </c>
      <c r="N205">
        <v>2603100</v>
      </c>
      <c r="O205">
        <v>3466255</v>
      </c>
      <c r="P205">
        <v>4111133</v>
      </c>
    </row>
    <row r="206" spans="1:24" x14ac:dyDescent="0.35">
      <c r="A206" s="145"/>
      <c r="B206" s="30" t="s">
        <v>24</v>
      </c>
      <c r="C206">
        <v>284</v>
      </c>
      <c r="D206">
        <v>326</v>
      </c>
      <c r="E206">
        <v>242</v>
      </c>
      <c r="F206">
        <v>162</v>
      </c>
      <c r="G206">
        <v>169.80011787788601</v>
      </c>
      <c r="H206">
        <v>101.784916667717</v>
      </c>
      <c r="I206">
        <v>63.283266964312702</v>
      </c>
      <c r="J206">
        <v>395046</v>
      </c>
      <c r="K206">
        <v>525593</v>
      </c>
      <c r="L206">
        <v>640036</v>
      </c>
      <c r="M206">
        <v>781651</v>
      </c>
      <c r="N206">
        <v>1636228</v>
      </c>
      <c r="O206">
        <v>2177530</v>
      </c>
      <c r="P206">
        <v>2904485</v>
      </c>
    </row>
    <row r="207" spans="1:24" x14ac:dyDescent="0.35">
      <c r="A207" s="146"/>
      <c r="B207" s="37" t="s">
        <v>25</v>
      </c>
      <c r="C207">
        <v>254</v>
      </c>
      <c r="D207">
        <v>293</v>
      </c>
      <c r="E207">
        <v>300</v>
      </c>
      <c r="F207">
        <v>264</v>
      </c>
      <c r="G207">
        <v>209.78803328830799</v>
      </c>
      <c r="H207">
        <v>121.50399131133599</v>
      </c>
      <c r="I207">
        <v>67.103304025916501</v>
      </c>
      <c r="J207">
        <v>281353</v>
      </c>
      <c r="K207">
        <v>412724</v>
      </c>
      <c r="L207">
        <v>608425</v>
      </c>
      <c r="M207">
        <v>855661</v>
      </c>
      <c r="N207">
        <v>1425842</v>
      </c>
      <c r="O207">
        <v>1783188</v>
      </c>
      <c r="P207">
        <v>2360159</v>
      </c>
    </row>
    <row r="208" spans="1:24" x14ac:dyDescent="0.35">
      <c r="A208" s="61"/>
      <c r="B208" s="30" t="s">
        <v>26</v>
      </c>
      <c r="C208" s="15">
        <f t="shared" ref="C208:H208" si="157">SUM(C197:C207)</f>
        <v>1912</v>
      </c>
      <c r="D208" s="15">
        <f t="shared" si="157"/>
        <v>1879</v>
      </c>
      <c r="E208" s="15">
        <f t="shared" si="157"/>
        <v>1674</v>
      </c>
      <c r="F208" s="15">
        <f t="shared" si="157"/>
        <v>1150</v>
      </c>
      <c r="G208" s="15">
        <f t="shared" si="157"/>
        <v>1323.321875794765</v>
      </c>
      <c r="H208" s="15">
        <f t="shared" si="157"/>
        <v>862.02611467525742</v>
      </c>
      <c r="I208" s="15">
        <f>SUM(I197:I207)</f>
        <v>554.75684351290033</v>
      </c>
    </row>
    <row r="209" spans="1:24" x14ac:dyDescent="0.35">
      <c r="C209" s="2" t="s">
        <v>65</v>
      </c>
      <c r="D209" s="2"/>
      <c r="E209" s="2"/>
      <c r="F209" s="2"/>
      <c r="G209" s="2"/>
      <c r="H209" s="2"/>
      <c r="I209" s="2"/>
      <c r="J209" s="2" t="s">
        <v>60</v>
      </c>
      <c r="K209" s="2"/>
      <c r="L209" s="2"/>
      <c r="M209" s="2"/>
      <c r="N209" s="2"/>
      <c r="O209" s="2"/>
      <c r="P209" s="2"/>
    </row>
    <row r="210" spans="1:24" x14ac:dyDescent="0.35">
      <c r="A210" s="145" t="s">
        <v>30</v>
      </c>
      <c r="C210" t="s">
        <v>51</v>
      </c>
      <c r="D210" t="s">
        <v>52</v>
      </c>
      <c r="E210" t="s">
        <v>53</v>
      </c>
      <c r="F210" t="s">
        <v>54</v>
      </c>
      <c r="G210" t="s">
        <v>55</v>
      </c>
      <c r="H210" t="s">
        <v>56</v>
      </c>
      <c r="I210" t="s">
        <v>57</v>
      </c>
      <c r="J210" t="s">
        <v>51</v>
      </c>
      <c r="K210" t="s">
        <v>52</v>
      </c>
      <c r="L210" t="s">
        <v>53</v>
      </c>
      <c r="M210" t="s">
        <v>54</v>
      </c>
      <c r="N210" t="s">
        <v>55</v>
      </c>
      <c r="O210" t="s">
        <v>56</v>
      </c>
      <c r="P210" t="s">
        <v>57</v>
      </c>
    </row>
    <row r="211" spans="1:24" x14ac:dyDescent="0.35">
      <c r="A211" s="145"/>
      <c r="C211" t="s">
        <v>58</v>
      </c>
      <c r="D211" t="s">
        <v>58</v>
      </c>
      <c r="E211" t="s">
        <v>58</v>
      </c>
      <c r="F211" t="s">
        <v>58</v>
      </c>
      <c r="G211">
        <v>0</v>
      </c>
      <c r="H211">
        <v>0</v>
      </c>
      <c r="I211">
        <v>0</v>
      </c>
      <c r="J211">
        <v>8140740</v>
      </c>
      <c r="K211">
        <v>9160389</v>
      </c>
      <c r="L211">
        <v>9396848</v>
      </c>
      <c r="M211">
        <v>8968640</v>
      </c>
      <c r="N211">
        <v>24707076</v>
      </c>
      <c r="O211">
        <v>26235768</v>
      </c>
      <c r="P211">
        <v>27836490</v>
      </c>
    </row>
    <row r="212" spans="1:24" x14ac:dyDescent="0.35">
      <c r="A212" s="145"/>
      <c r="C212" t="s">
        <v>58</v>
      </c>
      <c r="D212" t="s">
        <v>58</v>
      </c>
      <c r="E212" t="s">
        <v>58</v>
      </c>
      <c r="F212" t="s">
        <v>58</v>
      </c>
      <c r="G212">
        <v>0</v>
      </c>
      <c r="H212">
        <v>0</v>
      </c>
      <c r="I212">
        <v>0</v>
      </c>
      <c r="J212">
        <v>7793855</v>
      </c>
      <c r="K212">
        <v>8163591</v>
      </c>
      <c r="L212">
        <v>9246792</v>
      </c>
      <c r="M212">
        <v>9420823</v>
      </c>
      <c r="N212">
        <v>25047036</v>
      </c>
      <c r="O212">
        <v>25291078</v>
      </c>
      <c r="P212">
        <v>26826853</v>
      </c>
    </row>
    <row r="213" spans="1:24" x14ac:dyDescent="0.35">
      <c r="A213" s="145"/>
      <c r="C213" t="s">
        <v>58</v>
      </c>
      <c r="D213" t="s">
        <v>58</v>
      </c>
      <c r="E213" t="s">
        <v>58</v>
      </c>
      <c r="F213" t="s">
        <v>58</v>
      </c>
      <c r="G213">
        <v>0</v>
      </c>
      <c r="H213">
        <v>0</v>
      </c>
      <c r="I213">
        <v>0</v>
      </c>
      <c r="J213">
        <v>7484737</v>
      </c>
      <c r="K213">
        <v>8480819</v>
      </c>
      <c r="L213">
        <v>8824471</v>
      </c>
      <c r="M213">
        <v>9295650</v>
      </c>
      <c r="N213">
        <v>25815096</v>
      </c>
      <c r="O213">
        <v>25761387</v>
      </c>
      <c r="P213">
        <v>26002321</v>
      </c>
    </row>
    <row r="214" spans="1:24" x14ac:dyDescent="0.35">
      <c r="A214" s="145"/>
      <c r="C214" t="s">
        <v>58</v>
      </c>
      <c r="D214" t="s">
        <v>58</v>
      </c>
      <c r="E214" t="s">
        <v>58</v>
      </c>
      <c r="F214" t="s">
        <v>58</v>
      </c>
      <c r="G214">
        <v>0</v>
      </c>
      <c r="H214">
        <v>0</v>
      </c>
      <c r="I214">
        <v>0</v>
      </c>
      <c r="J214">
        <v>6845168</v>
      </c>
      <c r="K214">
        <v>8218736</v>
      </c>
      <c r="L214">
        <v>8864552</v>
      </c>
      <c r="M214">
        <v>8916795</v>
      </c>
      <c r="N214">
        <v>25757634</v>
      </c>
      <c r="O214">
        <v>26931567</v>
      </c>
      <c r="P214">
        <v>26900519</v>
      </c>
    </row>
    <row r="215" spans="1:24" x14ac:dyDescent="0.35">
      <c r="A215" s="145"/>
      <c r="C215" t="s">
        <v>58</v>
      </c>
      <c r="D215" t="s">
        <v>58</v>
      </c>
      <c r="E215">
        <v>11</v>
      </c>
      <c r="F215" t="s">
        <v>58</v>
      </c>
      <c r="G215">
        <v>15.932243244272501</v>
      </c>
      <c r="H215">
        <v>17.3832309684705</v>
      </c>
      <c r="I215">
        <v>18.1657001809067</v>
      </c>
      <c r="J215">
        <v>7250448</v>
      </c>
      <c r="K215">
        <v>7823119</v>
      </c>
      <c r="L215">
        <v>8770262</v>
      </c>
      <c r="M215">
        <v>9008511</v>
      </c>
      <c r="N215">
        <v>25405445</v>
      </c>
      <c r="O215">
        <v>27719180</v>
      </c>
      <c r="P215">
        <v>28966900</v>
      </c>
    </row>
    <row r="216" spans="1:24" x14ac:dyDescent="0.35">
      <c r="A216" s="145"/>
      <c r="C216" t="s">
        <v>58</v>
      </c>
      <c r="D216">
        <v>25</v>
      </c>
      <c r="E216">
        <v>27</v>
      </c>
      <c r="F216">
        <v>10</v>
      </c>
      <c r="G216">
        <v>55.4140095782966</v>
      </c>
      <c r="H216">
        <v>59.787461878369598</v>
      </c>
      <c r="I216">
        <v>65.039337827873496</v>
      </c>
      <c r="J216">
        <v>7145618</v>
      </c>
      <c r="K216">
        <v>7862759</v>
      </c>
      <c r="L216">
        <v>8240170</v>
      </c>
      <c r="M216">
        <v>8903765</v>
      </c>
      <c r="N216">
        <v>25189607</v>
      </c>
      <c r="O216">
        <v>27177652</v>
      </c>
      <c r="P216">
        <v>29565003</v>
      </c>
    </row>
    <row r="217" spans="1:24" x14ac:dyDescent="0.35">
      <c r="A217" s="145"/>
      <c r="C217">
        <v>43</v>
      </c>
      <c r="D217">
        <v>47</v>
      </c>
      <c r="E217">
        <v>52</v>
      </c>
      <c r="F217">
        <v>30</v>
      </c>
      <c r="G217">
        <v>123.757858750666</v>
      </c>
      <c r="H217">
        <v>134.69937206775899</v>
      </c>
      <c r="I217">
        <v>145.04703822978601</v>
      </c>
      <c r="J217">
        <v>6881801</v>
      </c>
      <c r="K217">
        <v>7395484</v>
      </c>
      <c r="L217">
        <v>7990815</v>
      </c>
      <c r="M217">
        <v>8239133</v>
      </c>
      <c r="N217">
        <v>24389074</v>
      </c>
      <c r="O217">
        <v>26545328</v>
      </c>
      <c r="P217">
        <v>28584552</v>
      </c>
    </row>
    <row r="218" spans="1:24" x14ac:dyDescent="0.35">
      <c r="A218" s="145"/>
      <c r="C218">
        <v>60</v>
      </c>
      <c r="D218">
        <v>49</v>
      </c>
      <c r="E218">
        <v>71</v>
      </c>
      <c r="F218">
        <v>54</v>
      </c>
      <c r="G218">
        <v>186.21084606660301</v>
      </c>
      <c r="H218">
        <v>206.84307775311001</v>
      </c>
      <c r="I218">
        <v>224.902974780524</v>
      </c>
      <c r="J218">
        <v>6178259</v>
      </c>
      <c r="K218">
        <v>6989323</v>
      </c>
      <c r="L218">
        <v>7423572</v>
      </c>
      <c r="M218">
        <v>7890730</v>
      </c>
      <c r="N218">
        <v>22698118</v>
      </c>
      <c r="O218">
        <v>25213078</v>
      </c>
      <c r="P218">
        <v>27414484</v>
      </c>
      <c r="Q218" s="143" t="s">
        <v>61</v>
      </c>
      <c r="R218" s="143"/>
      <c r="S218" s="143"/>
      <c r="T218" s="143"/>
      <c r="U218" s="143"/>
      <c r="V218" s="143"/>
      <c r="W218" s="143"/>
      <c r="X218" s="15" t="s">
        <v>68</v>
      </c>
    </row>
    <row r="219" spans="1:24" x14ac:dyDescent="0.35">
      <c r="A219" s="145"/>
      <c r="B219" s="30" t="s">
        <v>15</v>
      </c>
      <c r="C219" s="15">
        <f>SUM(C211:C218)</f>
        <v>103</v>
      </c>
      <c r="D219" s="15">
        <f t="shared" ref="D219:P219" si="158">SUM(D211:D218)</f>
        <v>121</v>
      </c>
      <c r="E219" s="15">
        <f t="shared" si="158"/>
        <v>161</v>
      </c>
      <c r="F219" s="15">
        <f t="shared" si="158"/>
        <v>94</v>
      </c>
      <c r="G219" s="15">
        <f t="shared" si="158"/>
        <v>381.3149576398381</v>
      </c>
      <c r="H219" s="15">
        <f t="shared" si="158"/>
        <v>418.71314266770912</v>
      </c>
      <c r="I219" s="15">
        <f t="shared" si="158"/>
        <v>453.15505101909019</v>
      </c>
      <c r="J219" s="15">
        <f t="shared" si="158"/>
        <v>57720626</v>
      </c>
      <c r="K219" s="15">
        <f t="shared" si="158"/>
        <v>64094220</v>
      </c>
      <c r="L219" s="15">
        <f t="shared" si="158"/>
        <v>68757482</v>
      </c>
      <c r="M219" s="15">
        <f t="shared" si="158"/>
        <v>70644047</v>
      </c>
      <c r="N219" s="15">
        <f t="shared" si="158"/>
        <v>199009086</v>
      </c>
      <c r="O219" s="15">
        <f t="shared" si="158"/>
        <v>210875038</v>
      </c>
      <c r="P219" s="15">
        <f t="shared" si="158"/>
        <v>222097122</v>
      </c>
      <c r="Q219" s="16">
        <f t="shared" ref="Q219" si="159">(C219/J219)*100000</f>
        <v>0.17844574312135839</v>
      </c>
      <c r="R219" s="16">
        <f t="shared" ref="R219" si="160">(D219/K219)*100000</f>
        <v>0.18878457371039073</v>
      </c>
      <c r="S219" s="16">
        <f t="shared" ref="S219" si="161">(E219/L219)*100000</f>
        <v>0.23415633516073203</v>
      </c>
      <c r="T219" s="16">
        <f t="shared" ref="T219" si="162">(F219/M219)*100000</f>
        <v>0.13306145951689319</v>
      </c>
      <c r="U219" s="16">
        <f t="shared" ref="U219" si="163">(G219/N219)*100000</f>
        <v>0.19160680816344139</v>
      </c>
      <c r="V219" s="16">
        <f t="shared" ref="V219" si="164">(H219/O219)*100000</f>
        <v>0.19855984218848566</v>
      </c>
      <c r="W219" s="16">
        <f t="shared" ref="W219" si="165">(I219/P219)*100000</f>
        <v>0.20403463446009454</v>
      </c>
      <c r="X219" s="1">
        <f>SUM(Q219:W219)</f>
        <v>1.3286493963213959</v>
      </c>
    </row>
    <row r="220" spans="1:24" x14ac:dyDescent="0.35">
      <c r="A220" s="145"/>
      <c r="B220" s="30" t="s">
        <v>16</v>
      </c>
      <c r="C220">
        <v>84</v>
      </c>
      <c r="D220">
        <v>78</v>
      </c>
      <c r="E220">
        <v>116</v>
      </c>
      <c r="F220">
        <v>84</v>
      </c>
      <c r="G220">
        <v>137.64779844543401</v>
      </c>
      <c r="H220">
        <v>73.088897772375503</v>
      </c>
      <c r="I220">
        <v>36.1127458279379</v>
      </c>
      <c r="J220">
        <v>5225894</v>
      </c>
      <c r="K220">
        <v>6211180</v>
      </c>
      <c r="L220">
        <v>6933994</v>
      </c>
      <c r="M220">
        <v>7244988</v>
      </c>
      <c r="N220">
        <v>21630851</v>
      </c>
      <c r="O220">
        <v>23059243</v>
      </c>
      <c r="P220">
        <v>25614021</v>
      </c>
      <c r="Q220" s="143" t="s">
        <v>64</v>
      </c>
      <c r="R220" s="143"/>
      <c r="S220" s="143"/>
      <c r="T220" s="143"/>
      <c r="U220" s="143"/>
      <c r="V220" s="143"/>
      <c r="W220" s="143"/>
    </row>
    <row r="221" spans="1:24" x14ac:dyDescent="0.35">
      <c r="A221" s="145"/>
      <c r="B221" s="30" t="s">
        <v>17</v>
      </c>
      <c r="C221">
        <v>117</v>
      </c>
      <c r="D221">
        <v>146</v>
      </c>
      <c r="E221">
        <v>133</v>
      </c>
      <c r="F221">
        <v>105</v>
      </c>
      <c r="G221">
        <v>267.93179462320001</v>
      </c>
      <c r="H221">
        <v>162.402451537497</v>
      </c>
      <c r="I221">
        <v>88.377453933566002</v>
      </c>
      <c r="J221">
        <v>4058261</v>
      </c>
      <c r="K221">
        <v>5210750</v>
      </c>
      <c r="L221">
        <v>6105583</v>
      </c>
      <c r="M221">
        <v>6713197</v>
      </c>
      <c r="N221">
        <v>19832721</v>
      </c>
      <c r="O221">
        <v>21762465</v>
      </c>
      <c r="P221">
        <v>23226524</v>
      </c>
      <c r="Q221" s="16">
        <f>(SUM(C219:C229)/SUM(J219:J229))*100000</f>
        <v>2.3757854156469564</v>
      </c>
      <c r="R221" s="16">
        <f t="shared" ref="R221" si="166">(SUM(D219:D229)/SUM(K219:K229))*100000</f>
        <v>2.1942022692157179</v>
      </c>
      <c r="S221" s="16">
        <f t="shared" ref="S221" si="167">(SUM(E219:E229)/SUM(L219:L229))*100000</f>
        <v>2.0991282096464157</v>
      </c>
      <c r="T221" s="16">
        <f t="shared" ref="T221" si="168">(SUM(F219:F229)/SUM(M219:M229))*100000</f>
        <v>1.6227278398292957</v>
      </c>
      <c r="U221" s="16">
        <f t="shared" ref="U221" si="169">(SUM(G219:G229)/SUM(N219:N229))*100000</f>
        <v>1.317389865618688</v>
      </c>
      <c r="V221" s="16">
        <f t="shared" ref="V221" si="170">(SUM(H219:H229)/SUM(O219:O229))*100000</f>
        <v>1.0303986003801529</v>
      </c>
      <c r="W221" s="16">
        <f t="shared" ref="W221" si="171">(SUM(I219:I229)/SUM(P219:P229))*100000</f>
        <v>0.80864559486412158</v>
      </c>
      <c r="X221" s="1">
        <f>SUM(Q221:W221)</f>
        <v>11.448277795201347</v>
      </c>
    </row>
    <row r="222" spans="1:24" x14ac:dyDescent="0.35">
      <c r="A222" s="145"/>
      <c r="B222" s="30" t="s">
        <v>18</v>
      </c>
      <c r="C222">
        <v>115</v>
      </c>
      <c r="D222">
        <v>148</v>
      </c>
      <c r="E222">
        <v>153</v>
      </c>
      <c r="F222">
        <v>144</v>
      </c>
      <c r="G222">
        <v>288.20084641951701</v>
      </c>
      <c r="H222">
        <v>259.039801619966</v>
      </c>
      <c r="I222">
        <v>156.77469797164301</v>
      </c>
      <c r="J222">
        <v>3043944</v>
      </c>
      <c r="K222">
        <v>4066022</v>
      </c>
      <c r="L222">
        <v>5129867</v>
      </c>
      <c r="M222">
        <v>5873742</v>
      </c>
      <c r="N222">
        <v>17757813</v>
      </c>
      <c r="O222">
        <v>19571767</v>
      </c>
      <c r="P222">
        <v>21499183</v>
      </c>
      <c r="Q222" s="143" t="s">
        <v>67</v>
      </c>
      <c r="R222" s="143"/>
      <c r="S222" s="143"/>
      <c r="T222" s="143"/>
      <c r="U222" s="143"/>
      <c r="V222" s="143"/>
      <c r="W222" s="143"/>
    </row>
    <row r="223" spans="1:24" x14ac:dyDescent="0.35">
      <c r="A223" s="145"/>
      <c r="B223" s="30" t="s">
        <v>19</v>
      </c>
      <c r="C223">
        <v>152</v>
      </c>
      <c r="D223">
        <v>138</v>
      </c>
      <c r="E223">
        <v>222</v>
      </c>
      <c r="F223">
        <v>168</v>
      </c>
      <c r="G223">
        <v>375.25003018864601</v>
      </c>
      <c r="H223">
        <v>310.31932833048103</v>
      </c>
      <c r="I223">
        <v>280.101445703835</v>
      </c>
      <c r="J223">
        <v>2155070</v>
      </c>
      <c r="K223">
        <v>3008222</v>
      </c>
      <c r="L223">
        <v>3971122</v>
      </c>
      <c r="M223">
        <v>4904774</v>
      </c>
      <c r="N223">
        <v>15373759</v>
      </c>
      <c r="O223">
        <v>17460617</v>
      </c>
      <c r="P223">
        <v>19253460</v>
      </c>
      <c r="Q223" s="16">
        <f>(SUM(C220:C229)/SUM(J220:J229))*100000</f>
        <v>8.8464097963121802</v>
      </c>
      <c r="R223" s="16">
        <f t="shared" ref="R223" si="172">(SUM(D220:D229)/SUM(K220:K229))*100000</f>
        <v>7.3254092498561372</v>
      </c>
      <c r="S223" s="16">
        <f t="shared" ref="S223" si="173">(SUM(E220:E229)/SUM(L220:L229))*100000</f>
        <v>6.267875881233115</v>
      </c>
      <c r="T223" s="16">
        <f t="shared" ref="T223" si="174">(SUM(F220:F229)/SUM(M220:M229))*100000</f>
        <v>4.5486696531444766</v>
      </c>
      <c r="U223" s="16">
        <f t="shared" ref="U223" si="175">(SUM(G220:G229)/SUM(N220:N229))*100000</f>
        <v>3.2748118511438995</v>
      </c>
      <c r="V223" s="16">
        <f t="shared" ref="V223" si="176">(SUM(H220:H229)/SUM(O220:O229))*100000</f>
        <v>2.3583260037741063</v>
      </c>
      <c r="W223" s="16">
        <f t="shared" ref="W223" si="177">(SUM(I220:I229)/SUM(P220:P229))*100000</f>
        <v>1.6983547552140357</v>
      </c>
      <c r="X223" s="1">
        <f>SUM(Q223:W223)</f>
        <v>34.319857190677943</v>
      </c>
    </row>
    <row r="224" spans="1:24" x14ac:dyDescent="0.35">
      <c r="A224" s="145"/>
      <c r="B224" s="30" t="s">
        <v>20</v>
      </c>
      <c r="C224">
        <v>160</v>
      </c>
      <c r="D224">
        <v>195</v>
      </c>
      <c r="E224">
        <v>195</v>
      </c>
      <c r="F224">
        <v>208</v>
      </c>
      <c r="G224">
        <v>470.44353801974898</v>
      </c>
      <c r="H224">
        <v>388.83333701381503</v>
      </c>
      <c r="I224">
        <v>322.65686169689502</v>
      </c>
      <c r="J224">
        <v>1560123</v>
      </c>
      <c r="K224">
        <v>2093192</v>
      </c>
      <c r="L224">
        <v>2888714</v>
      </c>
      <c r="M224">
        <v>3758152</v>
      </c>
      <c r="N224">
        <v>12789786</v>
      </c>
      <c r="O224">
        <v>15086381</v>
      </c>
      <c r="P224">
        <v>17132246</v>
      </c>
    </row>
    <row r="225" spans="1:16" x14ac:dyDescent="0.35">
      <c r="A225" s="145"/>
      <c r="B225" s="30" t="s">
        <v>21</v>
      </c>
      <c r="C225">
        <v>225</v>
      </c>
      <c r="D225">
        <v>218</v>
      </c>
      <c r="E225">
        <v>215</v>
      </c>
      <c r="F225">
        <v>186</v>
      </c>
      <c r="G225">
        <v>553.55444910632298</v>
      </c>
      <c r="H225">
        <v>466.52018202407299</v>
      </c>
      <c r="I225">
        <v>386.088497152728</v>
      </c>
      <c r="J225">
        <v>1215349</v>
      </c>
      <c r="K225">
        <v>1503689</v>
      </c>
      <c r="L225">
        <v>2007006</v>
      </c>
      <c r="M225">
        <v>2695612</v>
      </c>
      <c r="N225">
        <v>9705497</v>
      </c>
      <c r="O225">
        <v>12307536</v>
      </c>
      <c r="P225">
        <v>14504206</v>
      </c>
    </row>
    <row r="226" spans="1:16" x14ac:dyDescent="0.35">
      <c r="A226" s="145"/>
      <c r="B226" s="30" t="s">
        <v>22</v>
      </c>
      <c r="C226">
        <v>268</v>
      </c>
      <c r="D226">
        <v>238</v>
      </c>
      <c r="E226">
        <v>225</v>
      </c>
      <c r="F226">
        <v>200</v>
      </c>
      <c r="G226">
        <v>446.60043242971</v>
      </c>
      <c r="H226">
        <v>487.36416908481698</v>
      </c>
      <c r="I226">
        <v>407.72633918039799</v>
      </c>
      <c r="J226">
        <v>960864</v>
      </c>
      <c r="K226">
        <v>1132975</v>
      </c>
      <c r="L226">
        <v>1398963</v>
      </c>
      <c r="M226">
        <v>1845877</v>
      </c>
      <c r="N226">
        <v>6994817</v>
      </c>
      <c r="O226">
        <v>9148169</v>
      </c>
      <c r="P226">
        <v>11583337</v>
      </c>
    </row>
    <row r="227" spans="1:16" x14ac:dyDescent="0.35">
      <c r="A227" s="145"/>
      <c r="B227" s="30" t="s">
        <v>23</v>
      </c>
      <c r="C227">
        <v>259</v>
      </c>
      <c r="D227">
        <v>276</v>
      </c>
      <c r="E227">
        <v>236</v>
      </c>
      <c r="F227">
        <v>181</v>
      </c>
      <c r="G227">
        <v>464.22739345743003</v>
      </c>
      <c r="H227">
        <v>368.65914924509798</v>
      </c>
      <c r="I227">
        <v>400.55843238838099</v>
      </c>
      <c r="J227">
        <v>685849</v>
      </c>
      <c r="K227">
        <v>853597</v>
      </c>
      <c r="L227">
        <v>1012940</v>
      </c>
      <c r="M227">
        <v>1246961</v>
      </c>
      <c r="N227">
        <v>4690593</v>
      </c>
      <c r="O227">
        <v>6331396</v>
      </c>
      <c r="P227">
        <v>8272816</v>
      </c>
    </row>
    <row r="228" spans="1:16" x14ac:dyDescent="0.35">
      <c r="A228" s="145"/>
      <c r="B228" s="30" t="s">
        <v>24</v>
      </c>
      <c r="C228">
        <v>187</v>
      </c>
      <c r="D228">
        <v>200</v>
      </c>
      <c r="E228">
        <v>216</v>
      </c>
      <c r="F228">
        <v>161</v>
      </c>
      <c r="G228">
        <v>332.426488797356</v>
      </c>
      <c r="H228">
        <v>293.20253587971098</v>
      </c>
      <c r="I228">
        <v>225.091687084884</v>
      </c>
      <c r="J228">
        <v>399543</v>
      </c>
      <c r="K228">
        <v>560076</v>
      </c>
      <c r="L228">
        <v>713507</v>
      </c>
      <c r="M228">
        <v>852898</v>
      </c>
      <c r="N228">
        <v>2947204</v>
      </c>
      <c r="O228">
        <v>3956717</v>
      </c>
      <c r="P228">
        <v>5338673</v>
      </c>
    </row>
    <row r="229" spans="1:16" x14ac:dyDescent="0.35">
      <c r="A229" s="146"/>
      <c r="B229" s="37" t="s">
        <v>25</v>
      </c>
      <c r="C229">
        <v>167</v>
      </c>
      <c r="D229">
        <v>198</v>
      </c>
      <c r="E229">
        <v>217</v>
      </c>
      <c r="F229">
        <v>199</v>
      </c>
      <c r="G229">
        <v>411.97547333317698</v>
      </c>
      <c r="H229">
        <v>305.82680018035398</v>
      </c>
      <c r="I229">
        <v>259.81100490531401</v>
      </c>
      <c r="J229">
        <v>296275</v>
      </c>
      <c r="K229">
        <v>410092</v>
      </c>
      <c r="L229">
        <v>598326</v>
      </c>
      <c r="M229">
        <v>830359</v>
      </c>
      <c r="N229">
        <v>2734168</v>
      </c>
      <c r="O229">
        <v>3411808</v>
      </c>
      <c r="P229">
        <v>4503905</v>
      </c>
    </row>
    <row r="230" spans="1:16" x14ac:dyDescent="0.35">
      <c r="B230" s="30" t="s">
        <v>26</v>
      </c>
      <c r="C230" s="15">
        <f t="shared" ref="C230:H230" si="178">SUM(C219:C229)</f>
        <v>1837</v>
      </c>
      <c r="D230" s="15">
        <f t="shared" si="178"/>
        <v>1956</v>
      </c>
      <c r="E230" s="15">
        <f t="shared" si="178"/>
        <v>2089</v>
      </c>
      <c r="F230" s="15">
        <f t="shared" si="178"/>
        <v>1730</v>
      </c>
      <c r="G230" s="15">
        <f t="shared" si="178"/>
        <v>4129.5732024603803</v>
      </c>
      <c r="H230" s="15">
        <f t="shared" si="178"/>
        <v>3533.9697953558966</v>
      </c>
      <c r="I230" s="15">
        <f>SUM(I219:I229)</f>
        <v>3016.4542168646722</v>
      </c>
    </row>
    <row r="231" spans="1:16" x14ac:dyDescent="0.35">
      <c r="I231" s="15" t="s">
        <v>78</v>
      </c>
    </row>
    <row r="232" spans="1:16" x14ac:dyDescent="0.35">
      <c r="I232" s="15">
        <f>SUM(I230,I208,I186,I164,I142)/5</f>
        <v>1571.739511530302</v>
      </c>
    </row>
  </sheetData>
  <mergeCells count="56">
    <mergeCell ref="A210:A229"/>
    <mergeCell ref="Q218:W218"/>
    <mergeCell ref="Q220:W220"/>
    <mergeCell ref="Q222:W222"/>
    <mergeCell ref="C187:I187"/>
    <mergeCell ref="J187:P187"/>
    <mergeCell ref="A188:A207"/>
    <mergeCell ref="Q196:W196"/>
    <mergeCell ref="Q198:W198"/>
    <mergeCell ref="Q200:W200"/>
    <mergeCell ref="C165:I165"/>
    <mergeCell ref="J165:P165"/>
    <mergeCell ref="A166:A185"/>
    <mergeCell ref="Q174:W174"/>
    <mergeCell ref="Q176:W176"/>
    <mergeCell ref="Q178:W178"/>
    <mergeCell ref="C143:I143"/>
    <mergeCell ref="J143:P143"/>
    <mergeCell ref="A144:A163"/>
    <mergeCell ref="Q152:W152"/>
    <mergeCell ref="Q154:W154"/>
    <mergeCell ref="Q156:W156"/>
    <mergeCell ref="C121:I121"/>
    <mergeCell ref="J121:P121"/>
    <mergeCell ref="A122:A141"/>
    <mergeCell ref="Q130:W130"/>
    <mergeCell ref="Q132:W132"/>
    <mergeCell ref="Q134:W134"/>
    <mergeCell ref="A92:A111"/>
    <mergeCell ref="Q100:W100"/>
    <mergeCell ref="Q102:W102"/>
    <mergeCell ref="A26:A45"/>
    <mergeCell ref="Q34:W34"/>
    <mergeCell ref="Q36:W36"/>
    <mergeCell ref="C47:I47"/>
    <mergeCell ref="J47:P47"/>
    <mergeCell ref="A48:A67"/>
    <mergeCell ref="Q56:W56"/>
    <mergeCell ref="Q58:W58"/>
    <mergeCell ref="Q104:W104"/>
    <mergeCell ref="C69:I69"/>
    <mergeCell ref="J69:P69"/>
    <mergeCell ref="A70:A89"/>
    <mergeCell ref="Q78:W78"/>
    <mergeCell ref="C3:I3"/>
    <mergeCell ref="J3:P3"/>
    <mergeCell ref="A4:A23"/>
    <mergeCell ref="Q12:W12"/>
    <mergeCell ref="Q14:W14"/>
    <mergeCell ref="C25:I25"/>
    <mergeCell ref="J25:P25"/>
    <mergeCell ref="Q82:W82"/>
    <mergeCell ref="Q16:W16"/>
    <mergeCell ref="Q38:W38"/>
    <mergeCell ref="Q60:W60"/>
    <mergeCell ref="Q80:W8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07F6-8F6D-4E94-B011-D34D7A245231}">
  <sheetPr>
    <tabColor rgb="FFFFFF00"/>
  </sheetPr>
  <dimension ref="A1:X116"/>
  <sheetViews>
    <sheetView zoomScale="82" zoomScaleNormal="160" workbookViewId="0"/>
  </sheetViews>
  <sheetFormatPr defaultRowHeight="14.5" x14ac:dyDescent="0.35"/>
  <cols>
    <col min="1" max="1" width="16.08984375" customWidth="1"/>
    <col min="3" max="8" width="8.81640625" bestFit="1" customWidth="1"/>
    <col min="9" max="9" width="11.90625" bestFit="1" customWidth="1"/>
    <col min="10" max="13" width="8.81640625" bestFit="1" customWidth="1"/>
    <col min="14" max="16" width="9.81640625" bestFit="1" customWidth="1"/>
    <col min="17" max="23" width="8.81640625" bestFit="1" customWidth="1"/>
  </cols>
  <sheetData>
    <row r="1" spans="1:23" x14ac:dyDescent="0.35">
      <c r="A1" s="75" t="s">
        <v>72</v>
      </c>
    </row>
    <row r="3" spans="1:23" x14ac:dyDescent="0.35">
      <c r="C3" s="143" t="s">
        <v>59</v>
      </c>
      <c r="D3" s="143"/>
      <c r="E3" s="143"/>
      <c r="F3" s="143"/>
      <c r="G3" s="143"/>
      <c r="H3" s="143"/>
      <c r="I3" s="143"/>
      <c r="J3" s="143" t="s">
        <v>60</v>
      </c>
      <c r="K3" s="143"/>
      <c r="L3" s="143"/>
      <c r="M3" s="143"/>
      <c r="N3" s="143"/>
      <c r="O3" s="143"/>
      <c r="P3" s="143"/>
    </row>
    <row r="4" spans="1:23" ht="14.5" customHeight="1" x14ac:dyDescent="0.35">
      <c r="A4" s="145" t="s">
        <v>14</v>
      </c>
      <c r="C4" t="s">
        <v>51</v>
      </c>
      <c r="D4" t="s">
        <v>52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</row>
    <row r="5" spans="1:23" x14ac:dyDescent="0.35">
      <c r="A5" s="145"/>
      <c r="C5" t="s">
        <v>58</v>
      </c>
      <c r="D5" t="s">
        <v>58</v>
      </c>
      <c r="E5" t="s">
        <v>58</v>
      </c>
      <c r="F5" t="s">
        <v>58</v>
      </c>
      <c r="G5">
        <v>0</v>
      </c>
      <c r="H5">
        <v>0</v>
      </c>
      <c r="I5">
        <v>0</v>
      </c>
      <c r="J5">
        <v>5540495</v>
      </c>
      <c r="K5">
        <v>5351304</v>
      </c>
      <c r="L5">
        <v>5119681</v>
      </c>
      <c r="M5">
        <v>4942392</v>
      </c>
      <c r="N5">
        <v>49974566</v>
      </c>
      <c r="O5">
        <v>48479814</v>
      </c>
      <c r="P5">
        <v>46261507</v>
      </c>
    </row>
    <row r="6" spans="1:23" x14ac:dyDescent="0.35">
      <c r="A6" s="145"/>
      <c r="C6" t="s">
        <v>58</v>
      </c>
      <c r="D6" t="s">
        <v>58</v>
      </c>
      <c r="E6" t="s">
        <v>58</v>
      </c>
      <c r="F6" t="s">
        <v>58</v>
      </c>
      <c r="G6">
        <v>0</v>
      </c>
      <c r="H6">
        <v>0</v>
      </c>
      <c r="I6">
        <v>0</v>
      </c>
      <c r="J6">
        <v>5714876</v>
      </c>
      <c r="K6">
        <v>5315742</v>
      </c>
      <c r="L6">
        <v>5274774</v>
      </c>
      <c r="M6">
        <v>5044322</v>
      </c>
      <c r="N6">
        <v>49900840</v>
      </c>
      <c r="O6">
        <v>50227370</v>
      </c>
      <c r="P6">
        <v>48749657</v>
      </c>
    </row>
    <row r="7" spans="1:23" x14ac:dyDescent="0.35">
      <c r="A7" s="145"/>
      <c r="C7" t="s">
        <v>58</v>
      </c>
      <c r="D7" t="s">
        <v>58</v>
      </c>
      <c r="E7" t="s">
        <v>58</v>
      </c>
      <c r="F7" t="s">
        <v>58</v>
      </c>
      <c r="G7">
        <v>0</v>
      </c>
      <c r="H7">
        <v>0</v>
      </c>
      <c r="I7">
        <v>0</v>
      </c>
      <c r="J7">
        <v>6210975</v>
      </c>
      <c r="K7">
        <v>5670794</v>
      </c>
      <c r="L7">
        <v>5379830</v>
      </c>
      <c r="M7">
        <v>5227175</v>
      </c>
      <c r="N7">
        <v>50768495</v>
      </c>
      <c r="O7">
        <v>50105397</v>
      </c>
      <c r="P7">
        <v>50446574</v>
      </c>
    </row>
    <row r="8" spans="1:23" x14ac:dyDescent="0.35">
      <c r="A8" s="145"/>
      <c r="C8" t="s">
        <v>58</v>
      </c>
      <c r="D8" t="s">
        <v>58</v>
      </c>
      <c r="E8" t="s">
        <v>58</v>
      </c>
      <c r="F8" t="s">
        <v>58</v>
      </c>
      <c r="G8">
        <v>0</v>
      </c>
      <c r="H8">
        <v>0</v>
      </c>
      <c r="I8">
        <v>0</v>
      </c>
      <c r="J8">
        <v>6138793</v>
      </c>
      <c r="K8">
        <v>6043657</v>
      </c>
      <c r="L8">
        <v>5628896</v>
      </c>
      <c r="M8">
        <v>5379978</v>
      </c>
      <c r="N8">
        <v>53799122</v>
      </c>
      <c r="O8">
        <v>51147467</v>
      </c>
      <c r="P8">
        <v>50504321</v>
      </c>
    </row>
    <row r="9" spans="1:23" x14ac:dyDescent="0.35">
      <c r="A9" s="145"/>
      <c r="C9" t="s">
        <v>58</v>
      </c>
      <c r="D9" t="s">
        <v>58</v>
      </c>
      <c r="E9" t="s">
        <v>58</v>
      </c>
      <c r="F9" t="s">
        <v>58</v>
      </c>
      <c r="G9">
        <v>0</v>
      </c>
      <c r="H9">
        <v>0</v>
      </c>
      <c r="I9">
        <v>0</v>
      </c>
      <c r="J9">
        <v>6032168</v>
      </c>
      <c r="K9">
        <v>6110013</v>
      </c>
      <c r="L9">
        <v>6135839</v>
      </c>
      <c r="M9">
        <v>5898568</v>
      </c>
      <c r="N9">
        <v>56999986</v>
      </c>
      <c r="O9">
        <v>54511226</v>
      </c>
      <c r="P9">
        <v>51917696</v>
      </c>
    </row>
    <row r="10" spans="1:23" x14ac:dyDescent="0.35">
      <c r="A10" s="145"/>
      <c r="C10" t="s">
        <v>58</v>
      </c>
      <c r="D10" t="s">
        <v>58</v>
      </c>
      <c r="E10" t="s">
        <v>58</v>
      </c>
      <c r="F10" t="s">
        <v>58</v>
      </c>
      <c r="G10">
        <v>0</v>
      </c>
      <c r="H10">
        <v>0</v>
      </c>
      <c r="I10">
        <v>0</v>
      </c>
      <c r="J10">
        <v>5947410</v>
      </c>
      <c r="K10">
        <v>6189487</v>
      </c>
      <c r="L10">
        <v>6451104</v>
      </c>
      <c r="M10">
        <v>6684445</v>
      </c>
      <c r="N10">
        <v>60550666</v>
      </c>
      <c r="O10">
        <v>57650507</v>
      </c>
      <c r="P10">
        <v>55234260</v>
      </c>
    </row>
    <row r="11" spans="1:23" x14ac:dyDescent="0.35">
      <c r="A11" s="145"/>
      <c r="C11" t="s">
        <v>58</v>
      </c>
      <c r="D11" t="s">
        <v>58</v>
      </c>
      <c r="E11" t="s">
        <v>58</v>
      </c>
      <c r="F11">
        <v>13</v>
      </c>
      <c r="G11">
        <v>62.963300478159802</v>
      </c>
      <c r="H11">
        <v>59.787114327768499</v>
      </c>
      <c r="I11">
        <v>57.0091597414199</v>
      </c>
      <c r="J11">
        <v>6830543</v>
      </c>
      <c r="K11">
        <v>5885422</v>
      </c>
      <c r="L11">
        <v>6308213</v>
      </c>
      <c r="M11">
        <v>6630209</v>
      </c>
      <c r="N11">
        <v>64224591</v>
      </c>
      <c r="O11">
        <v>60984779</v>
      </c>
      <c r="P11">
        <v>58151176</v>
      </c>
    </row>
    <row r="12" spans="1:23" x14ac:dyDescent="0.35">
      <c r="A12" s="145"/>
      <c r="C12">
        <v>23</v>
      </c>
      <c r="D12">
        <v>19</v>
      </c>
      <c r="E12">
        <v>11</v>
      </c>
      <c r="F12">
        <v>11</v>
      </c>
      <c r="G12">
        <v>113.187571751353</v>
      </c>
      <c r="H12">
        <v>117.04767863266299</v>
      </c>
      <c r="I12">
        <v>111.283099883741</v>
      </c>
      <c r="J12">
        <v>7473824</v>
      </c>
      <c r="K12">
        <v>6571474</v>
      </c>
      <c r="L12">
        <v>5832176</v>
      </c>
      <c r="M12">
        <v>6281604</v>
      </c>
      <c r="N12">
        <v>62238275</v>
      </c>
      <c r="O12">
        <v>64360826</v>
      </c>
      <c r="P12">
        <v>61191066</v>
      </c>
      <c r="Q12" s="143" t="s">
        <v>61</v>
      </c>
      <c r="R12" s="143"/>
      <c r="S12" s="143"/>
      <c r="T12" s="143"/>
      <c r="U12" s="143"/>
      <c r="V12" s="143"/>
      <c r="W12" s="143"/>
    </row>
    <row r="13" spans="1:23" ht="14.5" customHeight="1" x14ac:dyDescent="0.35">
      <c r="A13" s="145"/>
      <c r="B13" s="30" t="s">
        <v>15</v>
      </c>
      <c r="C13" s="15">
        <f>SUM(C5:C12)</f>
        <v>23</v>
      </c>
      <c r="D13" s="15">
        <f t="shared" ref="D13:P13" si="0">SUM(D5:D12)</f>
        <v>19</v>
      </c>
      <c r="E13" s="15">
        <f t="shared" si="0"/>
        <v>11</v>
      </c>
      <c r="F13" s="15">
        <f t="shared" si="0"/>
        <v>24</v>
      </c>
      <c r="G13" s="15">
        <f t="shared" si="0"/>
        <v>176.1508722295128</v>
      </c>
      <c r="H13" s="15">
        <f t="shared" si="0"/>
        <v>176.83479296043149</v>
      </c>
      <c r="I13" s="15">
        <f t="shared" si="0"/>
        <v>168.29225962516091</v>
      </c>
      <c r="J13" s="15">
        <f t="shared" si="0"/>
        <v>49889084</v>
      </c>
      <c r="K13" s="15">
        <f t="shared" si="0"/>
        <v>47137893</v>
      </c>
      <c r="L13" s="15">
        <f t="shared" si="0"/>
        <v>46130513</v>
      </c>
      <c r="M13" s="15">
        <f t="shared" si="0"/>
        <v>46088693</v>
      </c>
      <c r="N13" s="15">
        <f t="shared" si="0"/>
        <v>448456541</v>
      </c>
      <c r="O13" s="15">
        <f t="shared" si="0"/>
        <v>437467386</v>
      </c>
      <c r="P13" s="15">
        <f t="shared" si="0"/>
        <v>422456257</v>
      </c>
      <c r="Q13" s="16">
        <f t="shared" ref="Q13:W13" si="1">(C13/J13)*100000</f>
        <v>4.6102269586669499E-2</v>
      </c>
      <c r="R13" s="16">
        <f t="shared" si="1"/>
        <v>4.03072746590519E-2</v>
      </c>
      <c r="S13" s="16">
        <f t="shared" si="1"/>
        <v>2.3845388409185909E-2</v>
      </c>
      <c r="T13" s="16">
        <f t="shared" si="1"/>
        <v>5.2073509656696056E-2</v>
      </c>
      <c r="U13" s="16">
        <f t="shared" si="1"/>
        <v>3.9279362909217283E-2</v>
      </c>
      <c r="V13" s="16">
        <f t="shared" si="1"/>
        <v>4.0422394587474798E-2</v>
      </c>
      <c r="W13" s="16">
        <f t="shared" si="1"/>
        <v>3.9836611918180422E-2</v>
      </c>
    </row>
    <row r="14" spans="1:23" x14ac:dyDescent="0.35">
      <c r="A14" s="145"/>
      <c r="B14" s="30" t="s">
        <v>16</v>
      </c>
      <c r="C14">
        <v>28</v>
      </c>
      <c r="D14">
        <v>35</v>
      </c>
      <c r="E14">
        <v>38</v>
      </c>
      <c r="F14">
        <v>27</v>
      </c>
      <c r="G14">
        <v>183.548542510641</v>
      </c>
      <c r="H14">
        <v>138.075856277827</v>
      </c>
      <c r="I14">
        <v>101.313337118658</v>
      </c>
      <c r="J14">
        <v>8189252</v>
      </c>
      <c r="K14">
        <v>7178150</v>
      </c>
      <c r="L14">
        <v>6435903</v>
      </c>
      <c r="M14">
        <v>5740151</v>
      </c>
      <c r="N14">
        <v>59898969</v>
      </c>
      <c r="O14">
        <v>62162368</v>
      </c>
      <c r="P14">
        <v>64332874</v>
      </c>
      <c r="Q14" s="143" t="s">
        <v>64</v>
      </c>
      <c r="R14" s="143"/>
      <c r="S14" s="143"/>
      <c r="T14" s="143"/>
      <c r="U14" s="143"/>
      <c r="V14" s="143"/>
      <c r="W14" s="143"/>
    </row>
    <row r="15" spans="1:23" x14ac:dyDescent="0.35">
      <c r="A15" s="145"/>
      <c r="B15" s="30" t="s">
        <v>17</v>
      </c>
      <c r="C15">
        <v>61</v>
      </c>
      <c r="D15">
        <v>70</v>
      </c>
      <c r="E15">
        <v>50</v>
      </c>
      <c r="F15">
        <v>41</v>
      </c>
      <c r="G15">
        <v>360.04433959072799</v>
      </c>
      <c r="H15">
        <v>287.02840179357401</v>
      </c>
      <c r="I15">
        <v>222.43945877022901</v>
      </c>
      <c r="J15">
        <v>7921800</v>
      </c>
      <c r="K15">
        <v>7858189</v>
      </c>
      <c r="L15">
        <v>6982374</v>
      </c>
      <c r="M15">
        <v>6292304</v>
      </c>
      <c r="N15">
        <v>56618882</v>
      </c>
      <c r="O15">
        <v>59532079</v>
      </c>
      <c r="P15">
        <v>61845324</v>
      </c>
      <c r="Q15" s="16">
        <f>(SUM(C13:C23)/SUM(J13:J23))*100000</f>
        <v>2.2871350831754107</v>
      </c>
      <c r="R15" s="16">
        <f t="shared" ref="R15" si="2">(SUM(D13:D23)/SUM(K13:K23))*100000</f>
        <v>1.9930475563476555</v>
      </c>
      <c r="S15" s="16">
        <f t="shared" ref="S15" si="3">(SUM(E13:E23)/SUM(L13:L23))*100000</f>
        <v>1.7238864849446696</v>
      </c>
      <c r="T15" s="16">
        <f t="shared" ref="T15" si="4">(SUM(F13:F23)/SUM(M13:M23))*100000</f>
        <v>1.5400314510016875</v>
      </c>
      <c r="U15" s="16">
        <f t="shared" ref="U15" si="5">(SUM(G13:G23)/SUM(N13:N23))*100000</f>
        <v>1.4784229968543836</v>
      </c>
      <c r="V15" s="16">
        <f t="shared" ref="V15" si="6">(SUM(H13:H23)/SUM(O13:O23))*100000</f>
        <v>1.397546215861573</v>
      </c>
      <c r="W15" s="16">
        <f t="shared" ref="W15" si="7">(SUM(I13:I23)/SUM(P13:P23))*100000</f>
        <v>1.305852279145759</v>
      </c>
    </row>
    <row r="16" spans="1:23" x14ac:dyDescent="0.35">
      <c r="A16" s="145"/>
      <c r="B16" s="30" t="s">
        <v>18</v>
      </c>
      <c r="C16">
        <v>89</v>
      </c>
      <c r="D16">
        <v>94</v>
      </c>
      <c r="E16">
        <v>72</v>
      </c>
      <c r="F16">
        <v>66</v>
      </c>
      <c r="G16">
        <v>565.49483733073805</v>
      </c>
      <c r="H16">
        <v>508.933513023302</v>
      </c>
      <c r="I16">
        <v>407.46270076498899</v>
      </c>
      <c r="J16">
        <v>7234578</v>
      </c>
      <c r="K16">
        <v>7611221</v>
      </c>
      <c r="L16">
        <v>7657790</v>
      </c>
      <c r="M16">
        <v>6762892</v>
      </c>
      <c r="N16">
        <v>56618882</v>
      </c>
      <c r="O16">
        <v>59532079</v>
      </c>
      <c r="P16">
        <v>61845324</v>
      </c>
      <c r="Q16" s="143" t="s">
        <v>67</v>
      </c>
      <c r="R16" s="143"/>
      <c r="S16" s="143"/>
      <c r="T16" s="143"/>
      <c r="U16" s="143"/>
      <c r="V16" s="143"/>
      <c r="W16" s="143"/>
    </row>
    <row r="17" spans="1:23" x14ac:dyDescent="0.35">
      <c r="A17" s="145"/>
      <c r="B17" s="30" t="s">
        <v>19</v>
      </c>
      <c r="C17">
        <v>105</v>
      </c>
      <c r="D17">
        <v>129</v>
      </c>
      <c r="E17">
        <v>121</v>
      </c>
      <c r="F17">
        <v>97</v>
      </c>
      <c r="G17">
        <v>940.27553984156896</v>
      </c>
      <c r="H17">
        <v>852.71666715030005</v>
      </c>
      <c r="I17">
        <v>657.74886842900105</v>
      </c>
      <c r="J17">
        <v>5854791</v>
      </c>
      <c r="K17">
        <v>6850075</v>
      </c>
      <c r="L17">
        <v>7354709</v>
      </c>
      <c r="M17">
        <v>7322484</v>
      </c>
      <c r="N17">
        <v>68216045</v>
      </c>
      <c r="O17">
        <v>61463008</v>
      </c>
      <c r="P17">
        <v>54836006</v>
      </c>
      <c r="Q17" s="16">
        <f>(SUM(C14:C23)/SUM(J14:J23))*100000</f>
        <v>4.6483169164607272</v>
      </c>
      <c r="R17" s="16">
        <f t="shared" ref="R17:W17" si="8">(SUM(D14:D23)/SUM(K14:K23))*100000</f>
        <v>3.8659677919305211</v>
      </c>
      <c r="S17" s="16">
        <f t="shared" si="8"/>
        <v>3.2693768467224893</v>
      </c>
      <c r="T17" s="16">
        <f t="shared" si="8"/>
        <v>2.8816180819597914</v>
      </c>
      <c r="U17" s="16">
        <f t="shared" si="8"/>
        <v>2.6760628984710215</v>
      </c>
      <c r="V17" s="16">
        <f t="shared" si="8"/>
        <v>2.4598862309689671</v>
      </c>
      <c r="W17" s="16">
        <f t="shared" si="8"/>
        <v>2.248831898121697</v>
      </c>
    </row>
    <row r="18" spans="1:23" x14ac:dyDescent="0.35">
      <c r="A18" s="145"/>
      <c r="B18" s="30" t="s">
        <v>20</v>
      </c>
      <c r="C18">
        <v>162</v>
      </c>
      <c r="D18">
        <v>152</v>
      </c>
      <c r="E18">
        <v>160</v>
      </c>
      <c r="F18">
        <v>146</v>
      </c>
      <c r="G18">
        <v>1355.6651001109699</v>
      </c>
      <c r="H18">
        <v>1248.96851186249</v>
      </c>
      <c r="I18">
        <v>1136.2575105413</v>
      </c>
      <c r="J18">
        <v>4320239</v>
      </c>
      <c r="K18">
        <v>5411259</v>
      </c>
      <c r="L18">
        <v>6472567</v>
      </c>
      <c r="M18">
        <v>6889503</v>
      </c>
      <c r="N18">
        <v>73398824</v>
      </c>
      <c r="O18">
        <v>66047255</v>
      </c>
      <c r="P18">
        <v>59721481</v>
      </c>
    </row>
    <row r="19" spans="1:23" x14ac:dyDescent="0.35">
      <c r="A19" s="145"/>
      <c r="B19" s="30" t="s">
        <v>21</v>
      </c>
      <c r="C19">
        <v>205</v>
      </c>
      <c r="D19">
        <v>192</v>
      </c>
      <c r="E19">
        <v>180</v>
      </c>
      <c r="F19">
        <v>184</v>
      </c>
      <c r="G19">
        <v>1943.50475017077</v>
      </c>
      <c r="H19">
        <v>1710.28644315474</v>
      </c>
      <c r="I19">
        <v>1579.85100681734</v>
      </c>
      <c r="J19">
        <v>3477022</v>
      </c>
      <c r="K19">
        <v>3923411</v>
      </c>
      <c r="L19">
        <v>5014999</v>
      </c>
      <c r="M19">
        <v>5904148</v>
      </c>
      <c r="N19">
        <v>68122931</v>
      </c>
      <c r="O19">
        <v>69871708</v>
      </c>
      <c r="P19">
        <v>63121082</v>
      </c>
    </row>
    <row r="20" spans="1:23" x14ac:dyDescent="0.35">
      <c r="A20" s="145"/>
      <c r="B20" s="30" t="s">
        <v>22</v>
      </c>
      <c r="C20">
        <v>294</v>
      </c>
      <c r="D20">
        <v>204</v>
      </c>
      <c r="E20">
        <v>216</v>
      </c>
      <c r="F20">
        <v>182</v>
      </c>
      <c r="G20">
        <v>2218.34989559935</v>
      </c>
      <c r="H20">
        <v>2162.5037470417501</v>
      </c>
      <c r="I20">
        <v>1922.6864336039901</v>
      </c>
      <c r="J20">
        <v>3217080</v>
      </c>
      <c r="K20">
        <v>3090196</v>
      </c>
      <c r="L20">
        <v>3539044</v>
      </c>
      <c r="M20">
        <v>4488079</v>
      </c>
      <c r="N20">
        <v>58089414</v>
      </c>
      <c r="O20">
        <v>63045673</v>
      </c>
      <c r="P20">
        <v>64966468</v>
      </c>
    </row>
    <row r="21" spans="1:23" x14ac:dyDescent="0.35">
      <c r="A21" s="145"/>
      <c r="B21" s="30" t="s">
        <v>23</v>
      </c>
      <c r="C21">
        <v>403</v>
      </c>
      <c r="D21">
        <v>302</v>
      </c>
      <c r="E21">
        <v>216</v>
      </c>
      <c r="F21">
        <v>244</v>
      </c>
      <c r="G21">
        <v>2265.4119615948998</v>
      </c>
      <c r="H21">
        <v>2491.9094197013401</v>
      </c>
      <c r="I21">
        <v>2458.35293843811</v>
      </c>
      <c r="J21">
        <v>2947754</v>
      </c>
      <c r="K21">
        <v>2725104</v>
      </c>
      <c r="L21">
        <v>2664736</v>
      </c>
      <c r="M21">
        <v>3057991</v>
      </c>
      <c r="N21">
        <v>42938228</v>
      </c>
      <c r="O21">
        <v>51222069</v>
      </c>
      <c r="P21">
        <v>55972381</v>
      </c>
    </row>
    <row r="22" spans="1:23" x14ac:dyDescent="0.35">
      <c r="A22" s="145"/>
      <c r="B22" s="30" t="s">
        <v>24</v>
      </c>
      <c r="C22">
        <v>417</v>
      </c>
      <c r="D22">
        <v>345</v>
      </c>
      <c r="E22">
        <v>254</v>
      </c>
      <c r="F22">
        <v>211</v>
      </c>
      <c r="G22">
        <v>2296.1191374330601</v>
      </c>
      <c r="H22">
        <v>2046.0727732012699</v>
      </c>
      <c r="I22">
        <v>2270.82740593277</v>
      </c>
      <c r="J22">
        <v>2226903</v>
      </c>
      <c r="K22">
        <v>2276387</v>
      </c>
      <c r="L22">
        <v>2152426</v>
      </c>
      <c r="M22">
        <v>2120996</v>
      </c>
      <c r="N22">
        <v>27541885</v>
      </c>
      <c r="O22">
        <v>34784394</v>
      </c>
      <c r="P22">
        <v>41793754</v>
      </c>
    </row>
    <row r="23" spans="1:23" x14ac:dyDescent="0.35">
      <c r="A23" s="146"/>
      <c r="B23" s="37" t="s">
        <v>25</v>
      </c>
      <c r="C23">
        <v>437</v>
      </c>
      <c r="D23">
        <v>377</v>
      </c>
      <c r="E23">
        <v>352</v>
      </c>
      <c r="F23">
        <v>275</v>
      </c>
      <c r="G23">
        <v>2292.5588971222301</v>
      </c>
      <c r="H23">
        <v>2300.7801610537599</v>
      </c>
      <c r="I23">
        <v>1997.9149807716699</v>
      </c>
      <c r="J23">
        <v>1961053</v>
      </c>
      <c r="K23">
        <v>2222822</v>
      </c>
      <c r="L23">
        <v>2469067</v>
      </c>
      <c r="M23">
        <v>2538566</v>
      </c>
      <c r="N23">
        <v>27443610</v>
      </c>
      <c r="O23">
        <v>31197550</v>
      </c>
      <c r="P23">
        <v>38742188</v>
      </c>
    </row>
    <row r="24" spans="1:23" x14ac:dyDescent="0.35">
      <c r="A24" s="61"/>
      <c r="B24" s="30" t="s">
        <v>26</v>
      </c>
      <c r="C24" s="15">
        <f t="shared" ref="C24:H24" si="9">SUM(C13:C23)</f>
        <v>2224</v>
      </c>
      <c r="D24" s="15">
        <f t="shared" si="9"/>
        <v>1919</v>
      </c>
      <c r="E24" s="15">
        <f t="shared" si="9"/>
        <v>1670</v>
      </c>
      <c r="F24" s="15">
        <f t="shared" si="9"/>
        <v>1497</v>
      </c>
      <c r="G24" s="15">
        <f t="shared" si="9"/>
        <v>14597.123873534469</v>
      </c>
      <c r="H24" s="15">
        <f t="shared" si="9"/>
        <v>13924.110287220785</v>
      </c>
      <c r="I24" s="15">
        <f>SUM(I13:I23)</f>
        <v>12923.146900813217</v>
      </c>
    </row>
    <row r="25" spans="1:23" x14ac:dyDescent="0.35">
      <c r="C25" s="143" t="s">
        <v>59</v>
      </c>
      <c r="D25" s="143"/>
      <c r="E25" s="143"/>
      <c r="F25" s="143"/>
      <c r="G25" s="143"/>
      <c r="H25" s="143"/>
      <c r="I25" s="143"/>
      <c r="J25" s="143" t="s">
        <v>60</v>
      </c>
      <c r="K25" s="143"/>
      <c r="L25" s="143"/>
      <c r="M25" s="143"/>
      <c r="N25" s="143"/>
      <c r="O25" s="143"/>
      <c r="P25" s="143"/>
    </row>
    <row r="26" spans="1:23" x14ac:dyDescent="0.35">
      <c r="A26" s="145" t="s">
        <v>27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I26" t="s">
        <v>57</v>
      </c>
      <c r="J26" t="s">
        <v>51</v>
      </c>
      <c r="K26" t="s">
        <v>52</v>
      </c>
      <c r="L26" t="s">
        <v>53</v>
      </c>
      <c r="M26" t="s">
        <v>54</v>
      </c>
      <c r="N26" t="s">
        <v>55</v>
      </c>
      <c r="O26" t="s">
        <v>56</v>
      </c>
      <c r="P26" t="s">
        <v>57</v>
      </c>
    </row>
    <row r="27" spans="1:23" x14ac:dyDescent="0.35">
      <c r="A27" s="145"/>
      <c r="C27" t="s">
        <v>58</v>
      </c>
      <c r="D27" t="s">
        <v>58</v>
      </c>
      <c r="E27" t="s">
        <v>58</v>
      </c>
      <c r="F27" t="s">
        <v>58</v>
      </c>
      <c r="G27">
        <v>0</v>
      </c>
      <c r="H27">
        <v>0</v>
      </c>
      <c r="I27">
        <v>0</v>
      </c>
      <c r="J27">
        <v>1270987</v>
      </c>
      <c r="K27">
        <v>1246943</v>
      </c>
      <c r="L27">
        <v>1288078</v>
      </c>
      <c r="M27">
        <v>1277341</v>
      </c>
      <c r="N27">
        <v>14715682</v>
      </c>
      <c r="O27">
        <v>14788463</v>
      </c>
      <c r="P27">
        <v>14613799</v>
      </c>
    </row>
    <row r="28" spans="1:23" x14ac:dyDescent="0.35">
      <c r="A28" s="145"/>
      <c r="C28" t="s">
        <v>58</v>
      </c>
      <c r="D28" t="s">
        <v>58</v>
      </c>
      <c r="E28" t="s">
        <v>58</v>
      </c>
      <c r="F28" t="s">
        <v>58</v>
      </c>
      <c r="G28">
        <v>0</v>
      </c>
      <c r="H28">
        <v>0</v>
      </c>
      <c r="I28">
        <v>0</v>
      </c>
      <c r="J28">
        <v>1388078</v>
      </c>
      <c r="K28">
        <v>1283778</v>
      </c>
      <c r="L28">
        <v>1295101</v>
      </c>
      <c r="M28">
        <v>1327951</v>
      </c>
      <c r="N28">
        <v>14057196</v>
      </c>
      <c r="O28">
        <v>14855730</v>
      </c>
      <c r="P28">
        <v>14949522</v>
      </c>
    </row>
    <row r="29" spans="1:23" x14ac:dyDescent="0.35">
      <c r="A29" s="145"/>
      <c r="C29" t="s">
        <v>58</v>
      </c>
      <c r="D29" t="s">
        <v>58</v>
      </c>
      <c r="E29" t="s">
        <v>58</v>
      </c>
      <c r="F29" t="s">
        <v>58</v>
      </c>
      <c r="G29">
        <v>0</v>
      </c>
      <c r="H29">
        <v>0</v>
      </c>
      <c r="I29">
        <v>0</v>
      </c>
      <c r="J29">
        <v>1472686</v>
      </c>
      <c r="K29">
        <v>1418704</v>
      </c>
      <c r="L29">
        <v>1348164</v>
      </c>
      <c r="M29">
        <v>1332497</v>
      </c>
      <c r="N29">
        <v>14092937</v>
      </c>
      <c r="O29">
        <v>14201516</v>
      </c>
      <c r="P29">
        <v>15019684</v>
      </c>
    </row>
    <row r="30" spans="1:23" x14ac:dyDescent="0.35">
      <c r="A30" s="145"/>
      <c r="C30" t="s">
        <v>58</v>
      </c>
      <c r="D30" t="s">
        <v>58</v>
      </c>
      <c r="E30" t="s">
        <v>58</v>
      </c>
      <c r="F30" t="s">
        <v>58</v>
      </c>
      <c r="G30">
        <v>0</v>
      </c>
      <c r="H30">
        <v>0</v>
      </c>
      <c r="I30">
        <v>0</v>
      </c>
      <c r="J30">
        <v>1289897</v>
      </c>
      <c r="K30">
        <v>1466517</v>
      </c>
      <c r="L30">
        <v>1429606</v>
      </c>
      <c r="M30">
        <v>1376137</v>
      </c>
      <c r="N30">
        <v>14287406</v>
      </c>
      <c r="O30">
        <v>14312754</v>
      </c>
      <c r="P30">
        <v>14450295</v>
      </c>
    </row>
    <row r="31" spans="1:23" x14ac:dyDescent="0.35">
      <c r="A31" s="145"/>
      <c r="C31" t="s">
        <v>58</v>
      </c>
      <c r="D31" t="s">
        <v>58</v>
      </c>
      <c r="E31" t="s">
        <v>58</v>
      </c>
      <c r="F31" t="s">
        <v>58</v>
      </c>
      <c r="G31">
        <v>0</v>
      </c>
      <c r="H31">
        <v>0</v>
      </c>
      <c r="I31">
        <v>0</v>
      </c>
      <c r="J31">
        <v>1212003</v>
      </c>
      <c r="K31">
        <v>1273863</v>
      </c>
      <c r="L31">
        <v>1475835</v>
      </c>
      <c r="M31">
        <v>1481816</v>
      </c>
      <c r="N31">
        <v>15066761</v>
      </c>
      <c r="O31">
        <v>14687342</v>
      </c>
      <c r="P31">
        <v>14775216</v>
      </c>
    </row>
    <row r="32" spans="1:23" x14ac:dyDescent="0.35">
      <c r="A32" s="145"/>
      <c r="C32" t="s">
        <v>58</v>
      </c>
      <c r="D32" t="s">
        <v>58</v>
      </c>
      <c r="E32" t="s">
        <v>58</v>
      </c>
      <c r="F32" t="s">
        <v>58</v>
      </c>
      <c r="G32">
        <v>0</v>
      </c>
      <c r="H32">
        <v>0</v>
      </c>
      <c r="I32">
        <v>0</v>
      </c>
      <c r="J32">
        <v>1185032</v>
      </c>
      <c r="K32">
        <v>1261449</v>
      </c>
      <c r="L32">
        <v>1352214</v>
      </c>
      <c r="M32">
        <v>1654747</v>
      </c>
      <c r="N32">
        <v>16434909</v>
      </c>
      <c r="O32">
        <v>15484158</v>
      </c>
      <c r="P32">
        <v>15181188</v>
      </c>
    </row>
    <row r="33" spans="1:23" x14ac:dyDescent="0.35">
      <c r="A33" s="145"/>
      <c r="C33" t="s">
        <v>58</v>
      </c>
      <c r="D33" t="s">
        <v>58</v>
      </c>
      <c r="E33" t="s">
        <v>58</v>
      </c>
      <c r="F33" t="s">
        <v>58</v>
      </c>
      <c r="G33">
        <v>0</v>
      </c>
      <c r="H33">
        <v>0</v>
      </c>
      <c r="I33">
        <v>0</v>
      </c>
      <c r="J33">
        <v>1310184</v>
      </c>
      <c r="K33">
        <v>1191502</v>
      </c>
      <c r="L33">
        <v>1305524</v>
      </c>
      <c r="M33">
        <v>1441675</v>
      </c>
      <c r="N33">
        <v>16952587</v>
      </c>
      <c r="O33">
        <v>16722032</v>
      </c>
      <c r="P33">
        <v>15837794</v>
      </c>
    </row>
    <row r="34" spans="1:23" x14ac:dyDescent="0.35">
      <c r="A34" s="145"/>
      <c r="C34">
        <v>15</v>
      </c>
      <c r="D34">
        <v>13</v>
      </c>
      <c r="E34">
        <v>13</v>
      </c>
      <c r="F34">
        <v>13</v>
      </c>
      <c r="G34">
        <v>146.61553030435701</v>
      </c>
      <c r="H34">
        <v>173.50450331410801</v>
      </c>
      <c r="I34">
        <v>171.66056618936301</v>
      </c>
      <c r="J34">
        <v>1366087</v>
      </c>
      <c r="K34">
        <v>1291820</v>
      </c>
      <c r="L34">
        <v>1221553</v>
      </c>
      <c r="M34">
        <v>1345303</v>
      </c>
      <c r="N34">
        <v>14441009</v>
      </c>
      <c r="O34">
        <v>17089459</v>
      </c>
      <c r="P34">
        <v>16907839</v>
      </c>
      <c r="Q34" s="143" t="s">
        <v>61</v>
      </c>
      <c r="R34" s="143"/>
      <c r="S34" s="143"/>
      <c r="T34" s="143"/>
      <c r="U34" s="143"/>
      <c r="V34" s="143"/>
      <c r="W34" s="143"/>
    </row>
    <row r="35" spans="1:23" x14ac:dyDescent="0.35">
      <c r="A35" s="145"/>
      <c r="B35" s="30" t="s">
        <v>15</v>
      </c>
      <c r="C35" s="15">
        <f>SUM(C27:C34)</f>
        <v>15</v>
      </c>
      <c r="D35" s="15">
        <f t="shared" ref="D35:I35" si="10">SUM(D27:D34)</f>
        <v>13</v>
      </c>
      <c r="E35" s="15">
        <f t="shared" si="10"/>
        <v>13</v>
      </c>
      <c r="F35" s="15">
        <f t="shared" si="10"/>
        <v>13</v>
      </c>
      <c r="G35" s="15">
        <f t="shared" si="10"/>
        <v>146.61553030435701</v>
      </c>
      <c r="H35" s="15">
        <f t="shared" si="10"/>
        <v>173.50450331410801</v>
      </c>
      <c r="I35" s="15">
        <f t="shared" si="10"/>
        <v>171.66056618936301</v>
      </c>
      <c r="J35" s="15">
        <f t="shared" ref="J35" si="11">SUM(J27:J34)</f>
        <v>10494954</v>
      </c>
      <c r="K35" s="15">
        <f t="shared" ref="K35" si="12">SUM(K27:K34)</f>
        <v>10434576</v>
      </c>
      <c r="L35" s="15">
        <f t="shared" ref="L35" si="13">SUM(L27:L34)</f>
        <v>10716075</v>
      </c>
      <c r="M35" s="15">
        <f t="shared" ref="M35" si="14">SUM(M27:M34)</f>
        <v>11237467</v>
      </c>
      <c r="N35" s="15">
        <f t="shared" ref="N35" si="15">SUM(N27:N34)</f>
        <v>120048487</v>
      </c>
      <c r="O35" s="15">
        <f t="shared" ref="O35" si="16">SUM(O27:O34)</f>
        <v>122141454</v>
      </c>
      <c r="P35" s="15">
        <f t="shared" ref="P35" si="17">SUM(P27:P34)</f>
        <v>121735337</v>
      </c>
      <c r="Q35" s="16">
        <f t="shared" ref="Q35:W35" si="18">(C35/J35)*100000</f>
        <v>0.14292582892693004</v>
      </c>
      <c r="R35" s="16">
        <f t="shared" si="18"/>
        <v>0.12458580013217595</v>
      </c>
      <c r="S35" s="16">
        <f t="shared" si="18"/>
        <v>0.12131307404996698</v>
      </c>
      <c r="T35" s="16">
        <f t="shared" si="18"/>
        <v>0.11568443315562127</v>
      </c>
      <c r="U35" s="16">
        <f t="shared" si="18"/>
        <v>0.12213026083732068</v>
      </c>
      <c r="V35" s="16">
        <f t="shared" si="18"/>
        <v>0.14205210240424024</v>
      </c>
      <c r="W35" s="16">
        <f t="shared" si="18"/>
        <v>0.14101128761763151</v>
      </c>
    </row>
    <row r="36" spans="1:23" x14ac:dyDescent="0.35">
      <c r="A36" s="145"/>
      <c r="B36" s="30" t="s">
        <v>16</v>
      </c>
      <c r="C36">
        <v>23</v>
      </c>
      <c r="D36">
        <v>25</v>
      </c>
      <c r="E36">
        <v>12</v>
      </c>
      <c r="F36">
        <v>10</v>
      </c>
      <c r="G36">
        <v>71.756715216620705</v>
      </c>
      <c r="H36">
        <v>43.337260369284301</v>
      </c>
      <c r="I36">
        <v>26.886255473046099</v>
      </c>
      <c r="J36">
        <v>1322326</v>
      </c>
      <c r="K36">
        <v>1328567</v>
      </c>
      <c r="L36">
        <v>1281592</v>
      </c>
      <c r="M36">
        <v>1231497</v>
      </c>
      <c r="N36">
        <v>13541342</v>
      </c>
      <c r="O36">
        <v>14492914</v>
      </c>
      <c r="P36">
        <v>17158368</v>
      </c>
      <c r="Q36" s="143" t="s">
        <v>64</v>
      </c>
      <c r="R36" s="143"/>
      <c r="S36" s="143"/>
      <c r="T36" s="143"/>
      <c r="U36" s="143"/>
      <c r="V36" s="143"/>
      <c r="W36" s="143"/>
    </row>
    <row r="37" spans="1:23" x14ac:dyDescent="0.35">
      <c r="A37" s="145"/>
      <c r="B37" s="30" t="s">
        <v>17</v>
      </c>
      <c r="C37">
        <v>31</v>
      </c>
      <c r="D37">
        <v>46</v>
      </c>
      <c r="E37">
        <v>40</v>
      </c>
      <c r="F37">
        <v>24</v>
      </c>
      <c r="G37">
        <v>173.396723051762</v>
      </c>
      <c r="H37">
        <v>117.74552005987</v>
      </c>
      <c r="I37">
        <v>75.474549991838799</v>
      </c>
      <c r="J37">
        <v>1122945</v>
      </c>
      <c r="K37">
        <v>1275012</v>
      </c>
      <c r="L37">
        <v>1297614</v>
      </c>
      <c r="M37">
        <v>1270409</v>
      </c>
      <c r="N37">
        <v>12449117</v>
      </c>
      <c r="O37">
        <v>13481977</v>
      </c>
      <c r="P37">
        <v>14461445</v>
      </c>
      <c r="Q37" s="16">
        <f>(SUM(C35:C45)/SUM(J35:J45))*100000</f>
        <v>3.8797133428461357</v>
      </c>
      <c r="R37" s="16">
        <f t="shared" ref="R37" si="19">(SUM(D35:D45)/SUM(K35:K45))*100000</f>
        <v>3.7584207505418736</v>
      </c>
      <c r="S37" s="16">
        <f t="shared" ref="S37" si="20">(SUM(E35:E45)/SUM(L35:L45))*100000</f>
        <v>3.6915683025624926</v>
      </c>
      <c r="T37" s="16">
        <f t="shared" ref="T37" si="21">(SUM(F35:F45)/SUM(M35:M45))*100000</f>
        <v>3.1259889196196755</v>
      </c>
      <c r="U37" s="16">
        <f t="shared" ref="U37" si="22">(SUM(G35:G45)/SUM(N35:N45))*100000</f>
        <v>2.7473848924803206</v>
      </c>
      <c r="V37" s="16">
        <f t="shared" ref="V37" si="23">(SUM(H35:H45)/SUM(O35:O45))*100000</f>
        <v>2.2985617824860678</v>
      </c>
      <c r="W37" s="16">
        <f t="shared" ref="W37" si="24">(SUM(I35:I45)/SUM(P35:P45))*100000</f>
        <v>1.8971651258629814</v>
      </c>
    </row>
    <row r="38" spans="1:23" x14ac:dyDescent="0.35">
      <c r="A38" s="145"/>
      <c r="B38" s="30" t="s">
        <v>18</v>
      </c>
      <c r="C38">
        <v>44</v>
      </c>
      <c r="D38">
        <v>51</v>
      </c>
      <c r="E38">
        <v>51</v>
      </c>
      <c r="F38">
        <v>31</v>
      </c>
      <c r="G38">
        <v>215.14482462261799</v>
      </c>
      <c r="H38">
        <v>166.15190076125</v>
      </c>
      <c r="I38">
        <v>112.840618378724</v>
      </c>
      <c r="J38">
        <v>930826</v>
      </c>
      <c r="K38">
        <v>1090487</v>
      </c>
      <c r="L38">
        <v>1253073</v>
      </c>
      <c r="M38">
        <v>1268559</v>
      </c>
      <c r="N38">
        <v>12684833</v>
      </c>
      <c r="O38">
        <v>12264762</v>
      </c>
      <c r="P38">
        <v>13320302</v>
      </c>
      <c r="Q38" s="143" t="s">
        <v>67</v>
      </c>
      <c r="R38" s="143"/>
      <c r="S38" s="143"/>
      <c r="T38" s="143"/>
      <c r="U38" s="143"/>
      <c r="V38" s="143"/>
      <c r="W38" s="143"/>
    </row>
    <row r="39" spans="1:23" x14ac:dyDescent="0.35">
      <c r="A39" s="145"/>
      <c r="B39" s="30" t="s">
        <v>19</v>
      </c>
      <c r="C39">
        <v>55</v>
      </c>
      <c r="D39">
        <v>53</v>
      </c>
      <c r="E39">
        <v>66</v>
      </c>
      <c r="F39">
        <v>68</v>
      </c>
      <c r="G39">
        <v>467.96372723157498</v>
      </c>
      <c r="H39">
        <v>277.54125994086502</v>
      </c>
      <c r="I39">
        <v>218.21289710660099</v>
      </c>
      <c r="J39">
        <v>664870</v>
      </c>
      <c r="K39">
        <v>882359</v>
      </c>
      <c r="L39">
        <v>1050986</v>
      </c>
      <c r="M39">
        <v>1202676</v>
      </c>
      <c r="N39">
        <v>12736084</v>
      </c>
      <c r="O39">
        <v>12340544</v>
      </c>
      <c r="P39">
        <v>11995444</v>
      </c>
      <c r="Q39" s="16">
        <f>(SUM(C36:C45)/SUM(J36:J45))*100000</f>
        <v>10.738801563737411</v>
      </c>
      <c r="R39" s="16">
        <f t="shared" ref="R39" si="25">(SUM(D36:D45)/SUM(K36:K45))*100000</f>
        <v>9.579320457744144</v>
      </c>
      <c r="S39" s="16">
        <f t="shared" ref="S39" si="26">(SUM(E36:E45)/SUM(L36:L45))*100000</f>
        <v>8.9340169409240868</v>
      </c>
      <c r="T39" s="16">
        <f t="shared" ref="T39" si="27">(SUM(F36:F45)/SUM(M36:M45))*100000</f>
        <v>7.3776538030297143</v>
      </c>
      <c r="U39" s="16">
        <f t="shared" ref="U39" si="28">(SUM(G36:G45)/SUM(N36:N45))*100000</f>
        <v>6.1667148072829647</v>
      </c>
      <c r="V39" s="16">
        <f t="shared" ref="V39" si="29">(SUM(H36:H45)/SUM(O36:O45))*100000</f>
        <v>4.9541049895081866</v>
      </c>
      <c r="W39" s="16">
        <f t="shared" ref="W39" si="30">(SUM(I36:I45)/SUM(P36:P45))*100000</f>
        <v>3.8723965872421759</v>
      </c>
    </row>
    <row r="40" spans="1:23" x14ac:dyDescent="0.35">
      <c r="A40" s="145"/>
      <c r="B40" s="30" t="s">
        <v>20</v>
      </c>
      <c r="C40">
        <v>63</v>
      </c>
      <c r="D40">
        <v>50</v>
      </c>
      <c r="E40">
        <v>87</v>
      </c>
      <c r="F40">
        <v>71</v>
      </c>
      <c r="G40">
        <v>762.86664450008095</v>
      </c>
      <c r="H40">
        <v>517.34529831779298</v>
      </c>
      <c r="I40">
        <v>313.58409489693997</v>
      </c>
      <c r="J40">
        <v>498548</v>
      </c>
      <c r="K40">
        <v>614098</v>
      </c>
      <c r="L40">
        <v>823767</v>
      </c>
      <c r="M40">
        <v>979999</v>
      </c>
      <c r="N40">
        <v>12326517</v>
      </c>
      <c r="O40">
        <v>12186436</v>
      </c>
      <c r="P40">
        <v>11892263</v>
      </c>
    </row>
    <row r="41" spans="1:23" x14ac:dyDescent="0.35">
      <c r="A41" s="145"/>
      <c r="B41" s="30" t="s">
        <v>21</v>
      </c>
      <c r="C41">
        <v>78</v>
      </c>
      <c r="D41">
        <v>79</v>
      </c>
      <c r="E41">
        <v>86</v>
      </c>
      <c r="F41">
        <v>95</v>
      </c>
      <c r="G41">
        <v>945.69883047657595</v>
      </c>
      <c r="H41">
        <v>915.93506038270402</v>
      </c>
      <c r="I41">
        <v>638.144763082998</v>
      </c>
      <c r="J41">
        <v>386096</v>
      </c>
      <c r="K41">
        <v>448648</v>
      </c>
      <c r="L41">
        <v>565310</v>
      </c>
      <c r="M41">
        <v>745026</v>
      </c>
      <c r="N41">
        <v>10245655</v>
      </c>
      <c r="O41">
        <v>11508821</v>
      </c>
      <c r="P41">
        <v>11467391</v>
      </c>
    </row>
    <row r="42" spans="1:23" x14ac:dyDescent="0.35">
      <c r="A42" s="145"/>
      <c r="B42" s="30" t="s">
        <v>22</v>
      </c>
      <c r="C42">
        <v>93</v>
      </c>
      <c r="D42">
        <v>88</v>
      </c>
      <c r="E42">
        <v>85</v>
      </c>
      <c r="F42">
        <v>75</v>
      </c>
      <c r="G42">
        <v>961.27412728930096</v>
      </c>
      <c r="H42">
        <v>876.13414286182604</v>
      </c>
      <c r="I42">
        <v>856.15394233954305</v>
      </c>
      <c r="J42">
        <v>294877</v>
      </c>
      <c r="K42">
        <v>334886</v>
      </c>
      <c r="L42">
        <v>396212</v>
      </c>
      <c r="M42">
        <v>498550</v>
      </c>
      <c r="N42">
        <v>7594221</v>
      </c>
      <c r="O42">
        <v>9244250</v>
      </c>
      <c r="P42">
        <v>10468574</v>
      </c>
    </row>
    <row r="43" spans="1:23" x14ac:dyDescent="0.35">
      <c r="A43" s="145"/>
      <c r="B43" s="30" t="s">
        <v>23</v>
      </c>
      <c r="C43">
        <v>88</v>
      </c>
      <c r="D43">
        <v>90</v>
      </c>
      <c r="E43">
        <v>86</v>
      </c>
      <c r="F43">
        <v>67</v>
      </c>
      <c r="G43">
        <v>756.99389692960096</v>
      </c>
      <c r="H43">
        <v>853.27859949780895</v>
      </c>
      <c r="I43">
        <v>787.33867615367399</v>
      </c>
      <c r="J43">
        <v>225590</v>
      </c>
      <c r="K43">
        <v>235777</v>
      </c>
      <c r="L43">
        <v>275303</v>
      </c>
      <c r="M43">
        <v>335428</v>
      </c>
      <c r="N43">
        <v>4844817</v>
      </c>
      <c r="O43">
        <v>6513201</v>
      </c>
      <c r="P43">
        <v>8010210</v>
      </c>
    </row>
    <row r="44" spans="1:23" x14ac:dyDescent="0.35">
      <c r="A44" s="145"/>
      <c r="B44" s="30" t="s">
        <v>24</v>
      </c>
      <c r="C44">
        <v>60</v>
      </c>
      <c r="D44">
        <v>61</v>
      </c>
      <c r="E44">
        <v>75</v>
      </c>
      <c r="F44">
        <v>71</v>
      </c>
      <c r="G44">
        <v>597.46220592952</v>
      </c>
      <c r="H44">
        <v>546.15010909803004</v>
      </c>
      <c r="I44">
        <v>620.189606051326</v>
      </c>
      <c r="J44">
        <v>149034</v>
      </c>
      <c r="K44">
        <v>161154</v>
      </c>
      <c r="L44">
        <v>179248</v>
      </c>
      <c r="M44">
        <v>217781</v>
      </c>
      <c r="N44">
        <v>2987697</v>
      </c>
      <c r="O44">
        <v>3838912</v>
      </c>
      <c r="P44">
        <v>5216914</v>
      </c>
    </row>
    <row r="45" spans="1:23" x14ac:dyDescent="0.35">
      <c r="A45" s="146"/>
      <c r="B45" s="37" t="s">
        <v>25</v>
      </c>
      <c r="C45">
        <v>79</v>
      </c>
      <c r="D45">
        <v>81</v>
      </c>
      <c r="E45">
        <v>64</v>
      </c>
      <c r="F45">
        <v>75</v>
      </c>
      <c r="G45">
        <v>731.27102903946502</v>
      </c>
      <c r="H45">
        <v>600.28104688165195</v>
      </c>
      <c r="I45">
        <v>542.40034862613095</v>
      </c>
      <c r="J45">
        <v>122472</v>
      </c>
      <c r="K45">
        <v>143044</v>
      </c>
      <c r="L45">
        <v>174844</v>
      </c>
      <c r="M45">
        <v>206534</v>
      </c>
      <c r="N45">
        <v>2759193</v>
      </c>
      <c r="O45">
        <v>3316638</v>
      </c>
      <c r="P45">
        <v>4242470</v>
      </c>
    </row>
    <row r="46" spans="1:23" x14ac:dyDescent="0.35">
      <c r="A46" s="61"/>
      <c r="B46" s="30" t="s">
        <v>26</v>
      </c>
      <c r="C46" s="15">
        <f t="shared" ref="C46" si="31">SUM(C35:C45)</f>
        <v>629</v>
      </c>
      <c r="D46" s="15">
        <f t="shared" ref="D46" si="32">SUM(D35:D45)</f>
        <v>637</v>
      </c>
      <c r="E46" s="15">
        <f t="shared" ref="E46" si="33">SUM(E35:E45)</f>
        <v>665</v>
      </c>
      <c r="F46" s="15">
        <f t="shared" ref="F46" si="34">SUM(F35:F45)</f>
        <v>600</v>
      </c>
      <c r="G46" s="15">
        <f t="shared" ref="G46" si="35">SUM(G35:G45)</f>
        <v>5830.4442545914762</v>
      </c>
      <c r="H46" s="15">
        <f t="shared" ref="H46" si="36">SUM(H35:H45)</f>
        <v>5087.4047014851913</v>
      </c>
      <c r="I46" s="15">
        <f>SUM(I35:I45)</f>
        <v>4362.886318290185</v>
      </c>
    </row>
    <row r="47" spans="1:23" x14ac:dyDescent="0.35">
      <c r="C47" s="143" t="s">
        <v>59</v>
      </c>
      <c r="D47" s="143"/>
      <c r="E47" s="143"/>
      <c r="F47" s="143"/>
      <c r="G47" s="143"/>
      <c r="H47" s="143"/>
      <c r="I47" s="143"/>
      <c r="J47" s="143" t="s">
        <v>60</v>
      </c>
      <c r="K47" s="143"/>
      <c r="L47" s="143"/>
      <c r="M47" s="143"/>
      <c r="N47" s="143"/>
      <c r="O47" s="143"/>
      <c r="P47" s="143"/>
    </row>
    <row r="48" spans="1:23" x14ac:dyDescent="0.35">
      <c r="A48" s="145" t="s">
        <v>42</v>
      </c>
      <c r="C48" t="s">
        <v>51</v>
      </c>
      <c r="D48" t="s">
        <v>52</v>
      </c>
      <c r="E48" t="s">
        <v>53</v>
      </c>
      <c r="F48" t="s">
        <v>54</v>
      </c>
      <c r="G48" t="s">
        <v>55</v>
      </c>
      <c r="H48" t="s">
        <v>56</v>
      </c>
      <c r="I48" t="s">
        <v>57</v>
      </c>
      <c r="J48" t="s">
        <v>51</v>
      </c>
      <c r="K48" t="s">
        <v>52</v>
      </c>
      <c r="L48" t="s">
        <v>53</v>
      </c>
      <c r="M48" t="s">
        <v>54</v>
      </c>
      <c r="N48" t="s">
        <v>55</v>
      </c>
      <c r="O48" t="s">
        <v>56</v>
      </c>
      <c r="P48" t="s">
        <v>57</v>
      </c>
    </row>
    <row r="49" spans="1:24" x14ac:dyDescent="0.35">
      <c r="A49" s="145"/>
      <c r="C49" t="s">
        <v>58</v>
      </c>
      <c r="D49" t="s">
        <v>58</v>
      </c>
      <c r="E49" t="s">
        <v>58</v>
      </c>
      <c r="F49" t="s">
        <v>58</v>
      </c>
      <c r="G49">
        <v>3.1875878879999999</v>
      </c>
      <c r="H49">
        <v>3.1979155189999999</v>
      </c>
      <c r="I49">
        <v>3.1341900420000002</v>
      </c>
      <c r="J49">
        <v>141654</v>
      </c>
      <c r="K49">
        <v>141855</v>
      </c>
      <c r="L49">
        <v>137769</v>
      </c>
      <c r="M49">
        <v>123305</v>
      </c>
      <c r="N49">
        <v>829642</v>
      </c>
      <c r="O49">
        <v>832330</v>
      </c>
      <c r="P49">
        <v>815744</v>
      </c>
    </row>
    <row r="50" spans="1:24" x14ac:dyDescent="0.35">
      <c r="A50" s="145"/>
      <c r="C50" t="s">
        <v>58</v>
      </c>
      <c r="D50" t="s">
        <v>58</v>
      </c>
      <c r="E50" t="s">
        <v>58</v>
      </c>
      <c r="F50" t="s">
        <v>58</v>
      </c>
      <c r="G50">
        <v>3.0422365330000001</v>
      </c>
      <c r="H50">
        <v>3.043470326</v>
      </c>
      <c r="I50">
        <v>3.0539759279999998</v>
      </c>
      <c r="J50">
        <v>148644</v>
      </c>
      <c r="K50">
        <v>133170</v>
      </c>
      <c r="L50">
        <v>138253</v>
      </c>
      <c r="M50">
        <v>134140</v>
      </c>
      <c r="N50">
        <v>828495</v>
      </c>
      <c r="O50">
        <v>828831</v>
      </c>
      <c r="P50">
        <v>831692</v>
      </c>
    </row>
    <row r="51" spans="1:24" x14ac:dyDescent="0.35">
      <c r="A51" s="145"/>
      <c r="C51" t="s">
        <v>58</v>
      </c>
      <c r="D51" t="s">
        <v>58</v>
      </c>
      <c r="E51" t="s">
        <v>58</v>
      </c>
      <c r="F51" t="s">
        <v>58</v>
      </c>
      <c r="G51">
        <v>3.125166245</v>
      </c>
      <c r="H51">
        <v>3.0057838819999998</v>
      </c>
      <c r="I51">
        <v>3.0074606720000001</v>
      </c>
      <c r="J51">
        <v>174928</v>
      </c>
      <c r="K51">
        <v>151459</v>
      </c>
      <c r="L51">
        <v>139300</v>
      </c>
      <c r="M51">
        <v>136260</v>
      </c>
      <c r="N51">
        <v>861066</v>
      </c>
      <c r="O51">
        <v>828173</v>
      </c>
      <c r="P51">
        <v>828635</v>
      </c>
    </row>
    <row r="52" spans="1:24" x14ac:dyDescent="0.35">
      <c r="A52" s="145"/>
      <c r="C52" t="s">
        <v>58</v>
      </c>
      <c r="D52" t="s">
        <v>58</v>
      </c>
      <c r="E52" t="s">
        <v>58</v>
      </c>
      <c r="F52" t="s">
        <v>58</v>
      </c>
      <c r="G52">
        <v>3.073576358</v>
      </c>
      <c r="H52">
        <v>2.9956962740000002</v>
      </c>
      <c r="I52">
        <v>2.8821269520000001</v>
      </c>
      <c r="J52">
        <v>166325</v>
      </c>
      <c r="K52">
        <v>171372</v>
      </c>
      <c r="L52">
        <v>149895</v>
      </c>
      <c r="M52">
        <v>137917</v>
      </c>
      <c r="N52">
        <v>883080</v>
      </c>
      <c r="O52">
        <v>860704</v>
      </c>
      <c r="P52">
        <v>828074</v>
      </c>
    </row>
    <row r="53" spans="1:24" x14ac:dyDescent="0.35">
      <c r="A53" s="145"/>
      <c r="C53" t="s">
        <v>58</v>
      </c>
      <c r="D53" t="s">
        <v>58</v>
      </c>
      <c r="E53" t="s">
        <v>58</v>
      </c>
      <c r="F53" t="s">
        <v>58</v>
      </c>
      <c r="G53">
        <v>2.9135769790000001</v>
      </c>
      <c r="H53">
        <v>2.8573386040000002</v>
      </c>
      <c r="I53">
        <v>2.786726254</v>
      </c>
      <c r="J53">
        <v>145461</v>
      </c>
      <c r="K53">
        <v>152397</v>
      </c>
      <c r="L53">
        <v>160839</v>
      </c>
      <c r="M53">
        <v>148220</v>
      </c>
      <c r="N53">
        <v>898966</v>
      </c>
      <c r="O53">
        <v>881614</v>
      </c>
      <c r="P53">
        <v>859827</v>
      </c>
    </row>
    <row r="54" spans="1:24" x14ac:dyDescent="0.35">
      <c r="A54" s="145"/>
      <c r="C54" t="s">
        <v>58</v>
      </c>
      <c r="D54" t="s">
        <v>58</v>
      </c>
      <c r="E54" t="s">
        <v>58</v>
      </c>
      <c r="F54" t="s">
        <v>58</v>
      </c>
      <c r="G54">
        <v>3.0889278450000002</v>
      </c>
      <c r="H54">
        <v>2.9337017539999999</v>
      </c>
      <c r="I54">
        <v>2.8795974979999999</v>
      </c>
      <c r="J54">
        <v>125956</v>
      </c>
      <c r="K54">
        <v>131849</v>
      </c>
      <c r="L54">
        <v>142694</v>
      </c>
      <c r="M54">
        <v>164334</v>
      </c>
      <c r="N54">
        <v>943676</v>
      </c>
      <c r="O54">
        <v>896254</v>
      </c>
      <c r="P54">
        <v>879725</v>
      </c>
    </row>
    <row r="55" spans="1:24" x14ac:dyDescent="0.35">
      <c r="A55" s="145"/>
      <c r="C55" t="s">
        <v>58</v>
      </c>
      <c r="D55" t="s">
        <v>58</v>
      </c>
      <c r="E55" t="s">
        <v>58</v>
      </c>
      <c r="F55" t="s">
        <v>58</v>
      </c>
      <c r="G55">
        <v>3.588960572</v>
      </c>
      <c r="H55">
        <v>3.4880161240000001</v>
      </c>
      <c r="I55">
        <v>3.3171524950000002</v>
      </c>
      <c r="J55">
        <v>127303</v>
      </c>
      <c r="K55">
        <v>118752</v>
      </c>
      <c r="L55">
        <v>128579</v>
      </c>
      <c r="M55">
        <v>141319</v>
      </c>
      <c r="N55">
        <v>966495</v>
      </c>
      <c r="O55">
        <v>939311</v>
      </c>
      <c r="P55">
        <v>893298</v>
      </c>
    </row>
    <row r="56" spans="1:24" x14ac:dyDescent="0.35">
      <c r="A56" s="145"/>
      <c r="C56" t="s">
        <v>58</v>
      </c>
      <c r="D56" t="s">
        <v>58</v>
      </c>
      <c r="E56" t="s">
        <v>58</v>
      </c>
      <c r="F56" t="s">
        <v>58</v>
      </c>
      <c r="G56">
        <v>3.4482078089999999</v>
      </c>
      <c r="H56">
        <v>3.9640700039999999</v>
      </c>
      <c r="I56">
        <v>3.8578350239999999</v>
      </c>
      <c r="J56">
        <v>132913</v>
      </c>
      <c r="K56">
        <v>120859</v>
      </c>
      <c r="L56">
        <v>116656</v>
      </c>
      <c r="M56">
        <v>125844</v>
      </c>
      <c r="N56">
        <v>834990</v>
      </c>
      <c r="O56">
        <v>959907</v>
      </c>
      <c r="P56">
        <v>934182</v>
      </c>
      <c r="Q56" s="143" t="s">
        <v>61</v>
      </c>
      <c r="R56" s="143"/>
      <c r="S56" s="143"/>
      <c r="T56" s="143"/>
      <c r="U56" s="143"/>
      <c r="V56" s="143"/>
      <c r="W56" s="143"/>
      <c r="X56" t="s">
        <v>62</v>
      </c>
    </row>
    <row r="57" spans="1:24" x14ac:dyDescent="0.35">
      <c r="A57" s="145"/>
      <c r="B57" s="30" t="s">
        <v>15</v>
      </c>
      <c r="C57" s="15">
        <f>SUM(C49:C56)</f>
        <v>0</v>
      </c>
      <c r="D57" s="15">
        <f t="shared" ref="D57" si="37">SUM(D49:D56)</f>
        <v>0</v>
      </c>
      <c r="E57" s="15">
        <f t="shared" ref="E57" si="38">SUM(E49:E56)</f>
        <v>0</v>
      </c>
      <c r="F57" s="15">
        <f t="shared" ref="F57" si="39">SUM(F49:F56)</f>
        <v>0</v>
      </c>
      <c r="G57" s="15">
        <f t="shared" ref="G57" si="40">SUM(G49:G56)</f>
        <v>25.468240228999999</v>
      </c>
      <c r="H57" s="15">
        <f t="shared" ref="H57" si="41">SUM(H49:H56)</f>
        <v>25.485992487000001</v>
      </c>
      <c r="I57" s="15">
        <f t="shared" ref="I57" si="42">SUM(I49:I56)</f>
        <v>24.919064864999999</v>
      </c>
      <c r="J57" s="15">
        <f t="shared" ref="J57" si="43">SUM(J49:J56)</f>
        <v>1163184</v>
      </c>
      <c r="K57" s="15">
        <f t="shared" ref="K57" si="44">SUM(K49:K56)</f>
        <v>1121713</v>
      </c>
      <c r="L57" s="15">
        <f t="shared" ref="L57" si="45">SUM(L49:L56)</f>
        <v>1113985</v>
      </c>
      <c r="M57" s="15">
        <f t="shared" ref="M57" si="46">SUM(M49:M56)</f>
        <v>1111339</v>
      </c>
      <c r="N57" s="15">
        <f t="shared" ref="N57" si="47">SUM(N49:N56)</f>
        <v>7046410</v>
      </c>
      <c r="O57" s="15">
        <f t="shared" ref="O57" si="48">SUM(O49:O56)</f>
        <v>7027124</v>
      </c>
      <c r="P57" s="15">
        <f t="shared" ref="P57" si="49">SUM(P49:P56)</f>
        <v>6871177</v>
      </c>
      <c r="Q57" s="16">
        <f t="shared" ref="Q57:W57" si="50">(C57/J57)*100000</f>
        <v>0</v>
      </c>
      <c r="R57" s="16">
        <f t="shared" si="50"/>
        <v>0</v>
      </c>
      <c r="S57" s="16">
        <f t="shared" si="50"/>
        <v>0</v>
      </c>
      <c r="T57" s="16">
        <f t="shared" si="50"/>
        <v>0</v>
      </c>
      <c r="U57" s="16">
        <f t="shared" si="50"/>
        <v>0.361435684681987</v>
      </c>
      <c r="V57" s="16">
        <f t="shared" si="50"/>
        <v>0.36268027271185199</v>
      </c>
      <c r="W57" s="16">
        <f t="shared" si="50"/>
        <v>0.36266079108426402</v>
      </c>
    </row>
    <row r="58" spans="1:24" x14ac:dyDescent="0.35">
      <c r="A58" s="145"/>
      <c r="B58" s="30" t="s">
        <v>16</v>
      </c>
      <c r="C58" t="s">
        <v>58</v>
      </c>
      <c r="D58" t="s">
        <v>58</v>
      </c>
      <c r="E58" t="s">
        <v>58</v>
      </c>
      <c r="F58" t="s">
        <v>58</v>
      </c>
      <c r="G58">
        <v>0.114122943192231</v>
      </c>
      <c r="H58">
        <v>5.7319583307884796E-4</v>
      </c>
      <c r="I58">
        <v>-4.6115971355728302E-4</v>
      </c>
      <c r="J58">
        <v>135835</v>
      </c>
      <c r="K58">
        <v>127568</v>
      </c>
      <c r="L58">
        <v>117248</v>
      </c>
      <c r="M58">
        <v>112781</v>
      </c>
      <c r="N58">
        <v>761232</v>
      </c>
      <c r="O58">
        <v>826791</v>
      </c>
      <c r="P58">
        <v>951933</v>
      </c>
      <c r="Q58" s="143" t="s">
        <v>64</v>
      </c>
      <c r="R58" s="143"/>
      <c r="S58" s="143"/>
      <c r="T58" s="143"/>
      <c r="U58" s="143"/>
      <c r="V58" s="143"/>
      <c r="W58" s="143"/>
    </row>
    <row r="59" spans="1:24" x14ac:dyDescent="0.35">
      <c r="A59" s="145"/>
      <c r="B59" s="30" t="s">
        <v>17</v>
      </c>
      <c r="C59" t="s">
        <v>58</v>
      </c>
      <c r="D59" t="s">
        <v>58</v>
      </c>
      <c r="E59" t="s">
        <v>58</v>
      </c>
      <c r="F59" t="s">
        <v>58</v>
      </c>
      <c r="G59">
        <v>0.145536580561754</v>
      </c>
      <c r="H59">
        <v>1.3014892507048599E-3</v>
      </c>
      <c r="I59">
        <v>-1.16884222881707E-4</v>
      </c>
      <c r="J59">
        <v>119149</v>
      </c>
      <c r="K59">
        <v>129798</v>
      </c>
      <c r="L59">
        <v>122775</v>
      </c>
      <c r="M59">
        <v>112740</v>
      </c>
      <c r="N59">
        <v>696323</v>
      </c>
      <c r="O59">
        <v>750103</v>
      </c>
      <c r="P59">
        <v>816406</v>
      </c>
      <c r="Q59" s="55">
        <f>(SUM(C57:C67)/SUM(J57:J67))*100000</f>
        <v>0.57316969720591238</v>
      </c>
      <c r="R59" s="55">
        <f t="shared" ref="R59" si="51">(SUM(D57:D67)/SUM(K57:K67))*100000</f>
        <v>0</v>
      </c>
      <c r="S59" s="55">
        <f t="shared" ref="S59" si="52">(SUM(E57:E67)/SUM(L57:L67))*100000</f>
        <v>1.154462078394572</v>
      </c>
      <c r="T59" s="55">
        <f t="shared" ref="T59" si="53">(SUM(F57:F67)/SUM(M57:M67))*100000</f>
        <v>0</v>
      </c>
      <c r="U59" s="55">
        <f t="shared" ref="U59" si="54">(SUM(G57:G67)/SUM(N57:N67))*100000</f>
        <v>0.3018298038636727</v>
      </c>
      <c r="V59" s="55">
        <f t="shared" ref="V59" si="55">(SUM(H57:H67)/SUM(O57:O67))*100000</f>
        <v>0.22846034209561303</v>
      </c>
      <c r="W59" s="55">
        <f t="shared" ref="W59" si="56">(SUM(I57:I67)/SUM(P57:P67))*100000</f>
        <v>0.19598736066067524</v>
      </c>
    </row>
    <row r="60" spans="1:24" x14ac:dyDescent="0.35">
      <c r="A60" s="145"/>
      <c r="B60" s="30" t="s">
        <v>18</v>
      </c>
      <c r="C60" t="s">
        <v>58</v>
      </c>
      <c r="D60" t="s">
        <v>58</v>
      </c>
      <c r="E60" t="s">
        <v>58</v>
      </c>
      <c r="F60" t="s">
        <v>58</v>
      </c>
      <c r="G60">
        <v>0.21430625442338999</v>
      </c>
      <c r="H60">
        <v>3.0223754807583501E-3</v>
      </c>
      <c r="I60">
        <v>-1.30862760319583E-5</v>
      </c>
      <c r="J60">
        <v>97718</v>
      </c>
      <c r="K60">
        <v>111652</v>
      </c>
      <c r="L60">
        <v>122645</v>
      </c>
      <c r="M60">
        <v>116776</v>
      </c>
      <c r="N60">
        <v>707619</v>
      </c>
      <c r="O60">
        <v>680011</v>
      </c>
      <c r="P60">
        <v>734912</v>
      </c>
      <c r="Q60" s="143" t="s">
        <v>67</v>
      </c>
      <c r="R60" s="143"/>
      <c r="S60" s="143"/>
      <c r="T60" s="143"/>
      <c r="U60" s="143"/>
      <c r="V60" s="143"/>
      <c r="W60" s="143"/>
    </row>
    <row r="61" spans="1:24" x14ac:dyDescent="0.35">
      <c r="A61" s="145"/>
      <c r="B61" s="30" t="s">
        <v>19</v>
      </c>
      <c r="C61" t="s">
        <v>58</v>
      </c>
      <c r="D61" t="s">
        <v>58</v>
      </c>
      <c r="E61" t="s">
        <v>58</v>
      </c>
      <c r="F61" t="s">
        <v>58</v>
      </c>
      <c r="G61">
        <v>0.26941337251974601</v>
      </c>
      <c r="H61">
        <v>1.06202686486016E-2</v>
      </c>
      <c r="I61">
        <v>-3.58566713034931E-10</v>
      </c>
      <c r="J61">
        <v>71990</v>
      </c>
      <c r="K61">
        <v>90102</v>
      </c>
      <c r="L61">
        <v>105914</v>
      </c>
      <c r="M61">
        <v>115705</v>
      </c>
      <c r="N61">
        <v>737478</v>
      </c>
      <c r="O61">
        <v>682216</v>
      </c>
      <c r="P61">
        <v>658619</v>
      </c>
      <c r="Q61" s="16">
        <f>(SUM(C58:C67)/SUM(J58:J67))*100000</f>
        <v>1.7196904557179709</v>
      </c>
      <c r="R61" s="16">
        <f t="shared" ref="R61" si="57">(SUM(D58:D67)/SUM(K58:K67))*100000</f>
        <v>0</v>
      </c>
      <c r="S61" s="16">
        <f t="shared" ref="S61" si="58">(SUM(E58:E67)/SUM(L58:L67))*100000</f>
        <v>2.9785375097157059</v>
      </c>
      <c r="T61" s="16">
        <f t="shared" ref="T61" si="59">(SUM(F58:F67)/SUM(M58:M67))*100000</f>
        <v>0</v>
      </c>
      <c r="U61" s="16">
        <f t="shared" ref="U61" si="60">(SUM(G58:G67)/SUM(N58:N67))*100000</f>
        <v>0.22286250577250799</v>
      </c>
      <c r="V61" s="16">
        <f t="shared" ref="V61" si="61">(SUM(H58:H67)/SUM(O58:O67))*100000</f>
        <v>6.20894998516077E-2</v>
      </c>
      <c r="W61" s="16">
        <f t="shared" ref="W61" si="62">(SUM(I58:I67)/SUM(P58:P67))*100000</f>
        <v>8.3985485378861996E-3</v>
      </c>
    </row>
    <row r="62" spans="1:24" x14ac:dyDescent="0.35">
      <c r="A62" s="145"/>
      <c r="B62" s="30" t="s">
        <v>20</v>
      </c>
      <c r="C62" t="s">
        <v>58</v>
      </c>
      <c r="D62" t="s">
        <v>58</v>
      </c>
      <c r="E62" t="s">
        <v>58</v>
      </c>
      <c r="F62" t="s">
        <v>58</v>
      </c>
      <c r="G62">
        <v>0.17594586730099099</v>
      </c>
      <c r="H62">
        <v>5.1668276397916603E-3</v>
      </c>
      <c r="I62">
        <v>-1.99331228625297E-11</v>
      </c>
      <c r="J62">
        <v>52039</v>
      </c>
      <c r="K62">
        <v>63205</v>
      </c>
      <c r="L62">
        <v>82219</v>
      </c>
      <c r="M62">
        <v>97593</v>
      </c>
      <c r="N62">
        <v>733179</v>
      </c>
      <c r="O62">
        <v>699141</v>
      </c>
      <c r="P62">
        <v>651031</v>
      </c>
    </row>
    <row r="63" spans="1:24" x14ac:dyDescent="0.35">
      <c r="A63" s="145"/>
      <c r="B63" s="30" t="s">
        <v>21</v>
      </c>
      <c r="C63" t="s">
        <v>58</v>
      </c>
      <c r="D63" t="s">
        <v>58</v>
      </c>
      <c r="E63" t="s">
        <v>58</v>
      </c>
      <c r="F63" t="s">
        <v>58</v>
      </c>
      <c r="G63">
        <v>0.19492790253640299</v>
      </c>
      <c r="H63">
        <v>4.4377885967860397E-3</v>
      </c>
      <c r="I63">
        <v>-1.2242118403353399E-10</v>
      </c>
      <c r="J63">
        <v>37531</v>
      </c>
      <c r="K63">
        <v>45548</v>
      </c>
      <c r="L63">
        <v>57334</v>
      </c>
      <c r="M63">
        <v>74229</v>
      </c>
      <c r="N63">
        <v>609747</v>
      </c>
      <c r="O63">
        <v>679418</v>
      </c>
      <c r="P63">
        <v>652788</v>
      </c>
    </row>
    <row r="64" spans="1:24" x14ac:dyDescent="0.35">
      <c r="A64" s="145"/>
      <c r="B64" s="30" t="s">
        <v>22</v>
      </c>
      <c r="C64" t="s">
        <v>58</v>
      </c>
      <c r="D64" t="s">
        <v>58</v>
      </c>
      <c r="E64">
        <v>11</v>
      </c>
      <c r="F64" t="s">
        <v>58</v>
      </c>
      <c r="G64">
        <v>4.8772004915666898</v>
      </c>
      <c r="H64">
        <v>1.0438123330137301</v>
      </c>
      <c r="I64">
        <v>0.109154229698453</v>
      </c>
      <c r="J64">
        <v>26829</v>
      </c>
      <c r="K64">
        <v>32148</v>
      </c>
      <c r="L64">
        <v>39442</v>
      </c>
      <c r="M64">
        <v>51033</v>
      </c>
      <c r="N64">
        <v>457191</v>
      </c>
      <c r="O64">
        <v>546133</v>
      </c>
      <c r="P64">
        <v>614180</v>
      </c>
    </row>
    <row r="65" spans="1:23" x14ac:dyDescent="0.35">
      <c r="A65" s="145"/>
      <c r="B65" s="30" t="s">
        <v>23</v>
      </c>
      <c r="C65">
        <v>10</v>
      </c>
      <c r="D65" t="s">
        <v>58</v>
      </c>
      <c r="E65">
        <v>10</v>
      </c>
      <c r="F65" t="s">
        <v>58</v>
      </c>
      <c r="G65">
        <v>4.7373835437115499</v>
      </c>
      <c r="H65">
        <v>2.3837204135011398</v>
      </c>
      <c r="I65">
        <v>0.40415532779660202</v>
      </c>
      <c r="J65">
        <v>18599</v>
      </c>
      <c r="K65">
        <v>21508</v>
      </c>
      <c r="L65">
        <v>26369</v>
      </c>
      <c r="M65">
        <v>33408</v>
      </c>
      <c r="N65">
        <v>296675</v>
      </c>
      <c r="O65">
        <v>388203</v>
      </c>
      <c r="P65">
        <v>469649</v>
      </c>
    </row>
    <row r="66" spans="1:23" x14ac:dyDescent="0.35">
      <c r="A66" s="145"/>
      <c r="B66" s="30" t="s">
        <v>24</v>
      </c>
      <c r="C66" t="s">
        <v>58</v>
      </c>
      <c r="D66" t="s">
        <v>58</v>
      </c>
      <c r="E66" t="s">
        <v>58</v>
      </c>
      <c r="F66" t="s">
        <v>58</v>
      </c>
      <c r="G66">
        <v>0.681731699737257</v>
      </c>
      <c r="H66">
        <v>4.1231691698511898E-3</v>
      </c>
      <c r="I66">
        <v>1.8935549305787899E-5</v>
      </c>
      <c r="J66">
        <v>11559</v>
      </c>
      <c r="K66">
        <v>13858</v>
      </c>
      <c r="L66">
        <v>16699</v>
      </c>
      <c r="M66">
        <v>20808</v>
      </c>
      <c r="N66">
        <v>175213</v>
      </c>
      <c r="O66">
        <v>231969</v>
      </c>
      <c r="P66">
        <v>307557</v>
      </c>
    </row>
    <row r="67" spans="1:23" x14ac:dyDescent="0.35">
      <c r="A67" s="146"/>
      <c r="B67" s="37" t="s">
        <v>25</v>
      </c>
      <c r="C67" t="s">
        <v>58</v>
      </c>
      <c r="D67" t="s">
        <v>58</v>
      </c>
      <c r="E67" t="s">
        <v>58</v>
      </c>
      <c r="F67" t="s">
        <v>58</v>
      </c>
      <c r="G67">
        <v>0.44293532747537301</v>
      </c>
      <c r="H67">
        <v>6.3164673437985305E-2</v>
      </c>
      <c r="I67">
        <v>-1.7909452510409601E-7</v>
      </c>
      <c r="J67">
        <v>10251</v>
      </c>
      <c r="K67">
        <v>11388</v>
      </c>
      <c r="L67">
        <v>14399</v>
      </c>
      <c r="M67">
        <v>18355</v>
      </c>
      <c r="N67">
        <v>144095</v>
      </c>
      <c r="O67">
        <v>185158</v>
      </c>
      <c r="P67">
        <v>247994</v>
      </c>
    </row>
    <row r="68" spans="1:23" x14ac:dyDescent="0.35">
      <c r="A68" s="61"/>
      <c r="B68" s="30" t="s">
        <v>26</v>
      </c>
      <c r="C68" s="15">
        <f t="shared" ref="C68" si="63">SUM(C57:C67)</f>
        <v>10</v>
      </c>
      <c r="D68" s="15">
        <f t="shared" ref="D68" si="64">SUM(D57:D67)</f>
        <v>0</v>
      </c>
      <c r="E68" s="15">
        <f t="shared" ref="E68" si="65">SUM(E57:E67)</f>
        <v>21</v>
      </c>
      <c r="F68" s="15">
        <f t="shared" ref="F68" si="66">SUM(F57:F67)</f>
        <v>0</v>
      </c>
      <c r="G68" s="15">
        <f t="shared" ref="G68" si="67">SUM(G57:G67)</f>
        <v>37.321744212025386</v>
      </c>
      <c r="H68" s="15">
        <f t="shared" ref="H68" si="68">SUM(H57:H67)</f>
        <v>29.005935021572427</v>
      </c>
      <c r="I68" s="15">
        <f>SUM(I57:I67)</f>
        <v>25.431802048236445</v>
      </c>
    </row>
    <row r="69" spans="1:23" x14ac:dyDescent="0.35">
      <c r="C69" s="143" t="s">
        <v>59</v>
      </c>
      <c r="D69" s="143"/>
      <c r="E69" s="143"/>
      <c r="F69" s="143"/>
      <c r="G69" s="143"/>
      <c r="H69" s="143"/>
      <c r="I69" s="143"/>
      <c r="J69" s="143" t="s">
        <v>60</v>
      </c>
      <c r="K69" s="143"/>
      <c r="L69" s="143"/>
      <c r="M69" s="143"/>
      <c r="N69" s="143"/>
      <c r="O69" s="143"/>
      <c r="P69" s="143"/>
    </row>
    <row r="70" spans="1:23" x14ac:dyDescent="0.35">
      <c r="A70" s="145" t="s">
        <v>41</v>
      </c>
      <c r="C70" t="s">
        <v>51</v>
      </c>
      <c r="D70" t="s">
        <v>52</v>
      </c>
      <c r="E70" t="s">
        <v>53</v>
      </c>
      <c r="F70" t="s">
        <v>54</v>
      </c>
      <c r="G70" t="s">
        <v>55</v>
      </c>
      <c r="H70" t="s">
        <v>56</v>
      </c>
      <c r="I70" t="s">
        <v>57</v>
      </c>
      <c r="J70" t="s">
        <v>51</v>
      </c>
      <c r="K70" t="s">
        <v>52</v>
      </c>
      <c r="L70" t="s">
        <v>53</v>
      </c>
      <c r="M70" t="s">
        <v>54</v>
      </c>
      <c r="N70" t="s">
        <v>55</v>
      </c>
      <c r="O70" t="s">
        <v>56</v>
      </c>
      <c r="P70" t="s">
        <v>57</v>
      </c>
    </row>
    <row r="71" spans="1:23" x14ac:dyDescent="0.35">
      <c r="A71" s="145"/>
      <c r="C71" t="s">
        <v>58</v>
      </c>
      <c r="D71" t="s">
        <v>58</v>
      </c>
      <c r="E71" t="s">
        <v>58</v>
      </c>
      <c r="F71" t="s">
        <v>58</v>
      </c>
      <c r="G71">
        <v>0</v>
      </c>
      <c r="H71">
        <v>0</v>
      </c>
      <c r="I71">
        <v>0</v>
      </c>
      <c r="J71">
        <v>1353192</v>
      </c>
      <c r="K71">
        <v>1478532</v>
      </c>
      <c r="L71">
        <v>1594616</v>
      </c>
      <c r="M71">
        <v>1795604</v>
      </c>
      <c r="N71">
        <v>5872536</v>
      </c>
      <c r="O71">
        <v>6293246</v>
      </c>
      <c r="P71">
        <v>6632416</v>
      </c>
    </row>
    <row r="72" spans="1:23" x14ac:dyDescent="0.35">
      <c r="A72" s="145"/>
      <c r="C72" t="s">
        <v>58</v>
      </c>
      <c r="D72" t="s">
        <v>58</v>
      </c>
      <c r="E72" t="s">
        <v>58</v>
      </c>
      <c r="F72" t="s">
        <v>58</v>
      </c>
      <c r="G72">
        <v>0</v>
      </c>
      <c r="H72">
        <v>0</v>
      </c>
      <c r="I72">
        <v>0</v>
      </c>
      <c r="J72">
        <v>1352120</v>
      </c>
      <c r="K72">
        <v>1398839</v>
      </c>
      <c r="L72">
        <v>1569267</v>
      </c>
      <c r="M72">
        <v>1683281</v>
      </c>
      <c r="N72">
        <v>5687910</v>
      </c>
      <c r="O72">
        <v>6315713</v>
      </c>
      <c r="P72">
        <v>6750977</v>
      </c>
    </row>
    <row r="73" spans="1:23" x14ac:dyDescent="0.35">
      <c r="A73" s="145"/>
      <c r="C73" t="s">
        <v>58</v>
      </c>
      <c r="D73" t="s">
        <v>58</v>
      </c>
      <c r="E73" t="s">
        <v>58</v>
      </c>
      <c r="F73" t="s">
        <v>58</v>
      </c>
      <c r="G73">
        <v>0</v>
      </c>
      <c r="H73">
        <v>0</v>
      </c>
      <c r="I73">
        <v>0</v>
      </c>
      <c r="J73">
        <v>1427617</v>
      </c>
      <c r="K73">
        <v>1481599</v>
      </c>
      <c r="L73">
        <v>1540109</v>
      </c>
      <c r="M73">
        <v>1640959</v>
      </c>
      <c r="N73">
        <v>5618169</v>
      </c>
      <c r="O73">
        <v>6056380</v>
      </c>
      <c r="P73">
        <v>6704875</v>
      </c>
    </row>
    <row r="74" spans="1:23" x14ac:dyDescent="0.35">
      <c r="A74" s="145"/>
      <c r="C74" t="s">
        <v>58</v>
      </c>
      <c r="D74" t="s">
        <v>58</v>
      </c>
      <c r="E74" t="s">
        <v>58</v>
      </c>
      <c r="F74" t="s">
        <v>58</v>
      </c>
      <c r="G74">
        <v>0</v>
      </c>
      <c r="H74">
        <v>0</v>
      </c>
      <c r="I74">
        <v>0</v>
      </c>
      <c r="J74">
        <v>1439625</v>
      </c>
      <c r="K74">
        <v>1571132</v>
      </c>
      <c r="L74">
        <v>1599722</v>
      </c>
      <c r="M74">
        <v>1644904</v>
      </c>
      <c r="N74">
        <v>5923709</v>
      </c>
      <c r="O74">
        <v>6159845</v>
      </c>
      <c r="P74">
        <v>6617364</v>
      </c>
    </row>
    <row r="75" spans="1:23" x14ac:dyDescent="0.35">
      <c r="A75" s="145"/>
      <c r="C75" t="s">
        <v>58</v>
      </c>
      <c r="D75" t="s">
        <v>58</v>
      </c>
      <c r="E75" t="s">
        <v>58</v>
      </c>
      <c r="F75" t="s">
        <v>58</v>
      </c>
      <c r="G75">
        <v>0</v>
      </c>
      <c r="H75">
        <v>0</v>
      </c>
      <c r="I75">
        <v>0</v>
      </c>
      <c r="J75">
        <v>1607601</v>
      </c>
      <c r="K75">
        <v>1685259</v>
      </c>
      <c r="L75">
        <v>1857575</v>
      </c>
      <c r="M75">
        <v>1868846</v>
      </c>
      <c r="N75">
        <v>6770192</v>
      </c>
      <c r="O75">
        <v>7248695</v>
      </c>
      <c r="P75">
        <v>7537167</v>
      </c>
    </row>
    <row r="76" spans="1:23" x14ac:dyDescent="0.35">
      <c r="A76" s="145"/>
      <c r="C76" t="s">
        <v>58</v>
      </c>
      <c r="D76" t="s">
        <v>58</v>
      </c>
      <c r="E76" t="s">
        <v>58</v>
      </c>
      <c r="F76" t="s">
        <v>58</v>
      </c>
      <c r="G76">
        <v>0</v>
      </c>
      <c r="H76">
        <v>0</v>
      </c>
      <c r="I76">
        <v>0</v>
      </c>
      <c r="J76">
        <v>1826053</v>
      </c>
      <c r="K76">
        <v>1983814</v>
      </c>
      <c r="L76">
        <v>2110165</v>
      </c>
      <c r="M76">
        <v>2513701</v>
      </c>
      <c r="N76">
        <v>8145738</v>
      </c>
      <c r="O76">
        <v>8441268</v>
      </c>
      <c r="P76">
        <v>8983180</v>
      </c>
    </row>
    <row r="77" spans="1:23" x14ac:dyDescent="0.35">
      <c r="A77" s="145"/>
      <c r="C77">
        <v>13</v>
      </c>
      <c r="D77">
        <v>11</v>
      </c>
      <c r="E77" t="s">
        <v>58</v>
      </c>
      <c r="F77" t="s">
        <v>58</v>
      </c>
      <c r="G77">
        <v>0</v>
      </c>
      <c r="H77">
        <v>0</v>
      </c>
      <c r="I77">
        <v>0</v>
      </c>
      <c r="J77">
        <v>1866219</v>
      </c>
      <c r="K77">
        <v>1946994</v>
      </c>
      <c r="L77">
        <v>2150400</v>
      </c>
      <c r="M77">
        <v>2542583</v>
      </c>
      <c r="N77">
        <v>9055213</v>
      </c>
      <c r="O77">
        <v>9308263</v>
      </c>
      <c r="P77">
        <v>9649050</v>
      </c>
    </row>
    <row r="78" spans="1:23" x14ac:dyDescent="0.35">
      <c r="A78" s="145"/>
      <c r="C78">
        <v>27</v>
      </c>
      <c r="D78">
        <v>31</v>
      </c>
      <c r="E78">
        <v>22</v>
      </c>
      <c r="F78">
        <v>23</v>
      </c>
      <c r="G78">
        <v>87.660515055887402</v>
      </c>
      <c r="H78">
        <v>97.867685873774093</v>
      </c>
      <c r="I78">
        <v>100.76034552359801</v>
      </c>
      <c r="J78">
        <v>1785372</v>
      </c>
      <c r="K78">
        <v>1980644</v>
      </c>
      <c r="L78">
        <v>2112980</v>
      </c>
      <c r="M78">
        <v>2367779</v>
      </c>
      <c r="N78">
        <v>8711353</v>
      </c>
      <c r="O78">
        <v>9725701</v>
      </c>
      <c r="P78">
        <v>10013162</v>
      </c>
      <c r="Q78" s="143" t="s">
        <v>61</v>
      </c>
      <c r="R78" s="143"/>
      <c r="S78" s="143"/>
      <c r="T78" s="143"/>
      <c r="U78" s="143"/>
      <c r="V78" s="143"/>
      <c r="W78" s="143"/>
    </row>
    <row r="79" spans="1:23" x14ac:dyDescent="0.35">
      <c r="A79" s="145"/>
      <c r="B79" s="30" t="s">
        <v>15</v>
      </c>
      <c r="C79" s="15">
        <f>SUM(C71:C78)</f>
        <v>40</v>
      </c>
      <c r="D79" s="15">
        <f t="shared" ref="D79" si="69">SUM(D71:D78)</f>
        <v>42</v>
      </c>
      <c r="E79" s="15">
        <f t="shared" ref="E79" si="70">SUM(E71:E78)</f>
        <v>22</v>
      </c>
      <c r="F79" s="15">
        <f t="shared" ref="F79" si="71">SUM(F71:F78)</f>
        <v>23</v>
      </c>
      <c r="G79" s="15">
        <f t="shared" ref="G79" si="72">SUM(G71:G78)</f>
        <v>87.660515055887402</v>
      </c>
      <c r="H79" s="15">
        <f t="shared" ref="H79" si="73">SUM(H71:H78)</f>
        <v>97.867685873774093</v>
      </c>
      <c r="I79" s="15">
        <f t="shared" ref="I79" si="74">SUM(I71:I78)</f>
        <v>100.76034552359801</v>
      </c>
      <c r="J79" s="15">
        <f t="shared" ref="J79" si="75">SUM(J71:J78)</f>
        <v>12657799</v>
      </c>
      <c r="K79" s="15">
        <f t="shared" ref="K79" si="76">SUM(K71:K78)</f>
        <v>13526813</v>
      </c>
      <c r="L79" s="15">
        <f t="shared" ref="L79" si="77">SUM(L71:L78)</f>
        <v>14534834</v>
      </c>
      <c r="M79" s="15">
        <f t="shared" ref="M79" si="78">SUM(M71:M78)</f>
        <v>16057657</v>
      </c>
      <c r="N79" s="15">
        <f t="shared" ref="N79" si="79">SUM(N71:N78)</f>
        <v>55784820</v>
      </c>
      <c r="O79" s="15">
        <f t="shared" ref="O79" si="80">SUM(O71:O78)</f>
        <v>59549111</v>
      </c>
      <c r="P79" s="15">
        <f t="shared" ref="P79" si="81">SUM(P71:P78)</f>
        <v>62888191</v>
      </c>
      <c r="Q79" s="16">
        <f t="shared" ref="Q79:W79" si="82">(C79/J79)*100000</f>
        <v>0.31601070612671284</v>
      </c>
      <c r="R79" s="16">
        <f t="shared" si="82"/>
        <v>0.31049442318748693</v>
      </c>
      <c r="S79" s="16">
        <f t="shared" si="82"/>
        <v>0.15136051777405921</v>
      </c>
      <c r="T79" s="16">
        <f t="shared" si="82"/>
        <v>0.14323384787705953</v>
      </c>
      <c r="U79" s="16">
        <f t="shared" si="82"/>
        <v>0.15714044619286646</v>
      </c>
      <c r="V79" s="16">
        <f t="shared" si="82"/>
        <v>0.16434785378034292</v>
      </c>
      <c r="W79" s="16">
        <f t="shared" si="82"/>
        <v>0.16022140869594739</v>
      </c>
    </row>
    <row r="80" spans="1:23" x14ac:dyDescent="0.35">
      <c r="A80" s="145"/>
      <c r="B80" s="30" t="s">
        <v>16</v>
      </c>
      <c r="C80">
        <v>44</v>
      </c>
      <c r="D80">
        <v>45</v>
      </c>
      <c r="E80">
        <v>42</v>
      </c>
      <c r="F80">
        <v>41</v>
      </c>
      <c r="G80">
        <v>102.38628947337099</v>
      </c>
      <c r="H80">
        <v>82.159686460098499</v>
      </c>
      <c r="I80">
        <v>63.205424237989803</v>
      </c>
      <c r="J80">
        <v>1740120</v>
      </c>
      <c r="K80">
        <v>1858828</v>
      </c>
      <c r="L80">
        <v>2073411</v>
      </c>
      <c r="M80">
        <v>2206005</v>
      </c>
      <c r="N80">
        <v>8088676</v>
      </c>
      <c r="O80">
        <v>9154509</v>
      </c>
      <c r="P80">
        <v>10188390</v>
      </c>
      <c r="Q80" s="143" t="s">
        <v>64</v>
      </c>
      <c r="R80" s="143"/>
      <c r="S80" s="143"/>
      <c r="T80" s="143"/>
      <c r="U80" s="143"/>
      <c r="V80" s="143"/>
      <c r="W80" s="143"/>
    </row>
    <row r="81" spans="1:23" x14ac:dyDescent="0.35">
      <c r="A81" s="145"/>
      <c r="B81" s="30" t="s">
        <v>17</v>
      </c>
      <c r="C81">
        <v>72</v>
      </c>
      <c r="D81">
        <v>65</v>
      </c>
      <c r="E81">
        <v>57</v>
      </c>
      <c r="F81">
        <v>70</v>
      </c>
      <c r="G81">
        <v>186.627083839694</v>
      </c>
      <c r="H81">
        <v>152.88720510480599</v>
      </c>
      <c r="I81">
        <v>125.46796237376</v>
      </c>
      <c r="J81">
        <v>1615948</v>
      </c>
      <c r="K81">
        <v>1811383</v>
      </c>
      <c r="L81">
        <v>1929375</v>
      </c>
      <c r="M81">
        <v>2118989</v>
      </c>
      <c r="N81">
        <v>7531134</v>
      </c>
      <c r="O81">
        <v>8322389</v>
      </c>
      <c r="P81">
        <v>9390330</v>
      </c>
      <c r="Q81" s="16">
        <f>(SUM(C79:C89)/SUM(J79:J89))*100000</f>
        <v>7.6872824647788605</v>
      </c>
      <c r="R81" s="16">
        <f t="shared" ref="R81:W81" si="83">(SUM(D79:D89)/SUM(K79:K89))*100000</f>
        <v>7.1309154581947904</v>
      </c>
      <c r="S81" s="16">
        <f t="shared" si="83"/>
        <v>6.0680133782373771</v>
      </c>
      <c r="T81" s="16">
        <f t="shared" si="83"/>
        <v>5.417453461601724</v>
      </c>
      <c r="U81" s="16">
        <f t="shared" si="83"/>
        <v>4.3554351815425925</v>
      </c>
      <c r="V81" s="16">
        <f t="shared" si="83"/>
        <v>4.0674157110285529</v>
      </c>
      <c r="W81" s="16">
        <f t="shared" si="83"/>
        <v>3.7950862525537152</v>
      </c>
    </row>
    <row r="82" spans="1:23" x14ac:dyDescent="0.35">
      <c r="A82" s="145"/>
      <c r="B82" s="30" t="s">
        <v>18</v>
      </c>
      <c r="C82">
        <v>73</v>
      </c>
      <c r="D82">
        <v>95</v>
      </c>
      <c r="E82">
        <v>104</v>
      </c>
      <c r="F82">
        <v>70</v>
      </c>
      <c r="G82">
        <v>280.63513832193098</v>
      </c>
      <c r="H82">
        <v>250.04505853601299</v>
      </c>
      <c r="I82">
        <v>208.10620474423601</v>
      </c>
      <c r="J82">
        <v>1414921</v>
      </c>
      <c r="K82">
        <v>1678887</v>
      </c>
      <c r="L82">
        <v>1862588</v>
      </c>
      <c r="M82">
        <v>1949465</v>
      </c>
      <c r="N82">
        <v>6943145</v>
      </c>
      <c r="O82">
        <v>7613817</v>
      </c>
      <c r="P82">
        <v>8404973</v>
      </c>
      <c r="Q82" s="143" t="s">
        <v>67</v>
      </c>
      <c r="R82" s="143"/>
      <c r="S82" s="143"/>
      <c r="T82" s="143"/>
      <c r="U82" s="143"/>
      <c r="V82" s="143"/>
      <c r="W82" s="143"/>
    </row>
    <row r="83" spans="1:23" x14ac:dyDescent="0.35">
      <c r="A83" s="145"/>
      <c r="B83" s="30" t="s">
        <v>19</v>
      </c>
      <c r="C83">
        <v>116</v>
      </c>
      <c r="D83">
        <v>120</v>
      </c>
      <c r="E83">
        <v>141</v>
      </c>
      <c r="F83">
        <v>130</v>
      </c>
      <c r="G83">
        <v>362.74990285295002</v>
      </c>
      <c r="H83">
        <v>430.64611192633703</v>
      </c>
      <c r="I83">
        <v>389.846582712913</v>
      </c>
      <c r="J83">
        <v>1040116</v>
      </c>
      <c r="K83">
        <v>1448020</v>
      </c>
      <c r="L83">
        <v>1695707</v>
      </c>
      <c r="M83">
        <v>1853681</v>
      </c>
      <c r="N83">
        <v>6107108</v>
      </c>
      <c r="O83">
        <v>7018677</v>
      </c>
      <c r="P83">
        <v>7688417</v>
      </c>
      <c r="Q83" s="16">
        <f>(SUM(C80:C89)/SUM(J80:J89))*100000</f>
        <v>18.22028870916705</v>
      </c>
      <c r="R83" s="16">
        <f t="shared" ref="R83" si="84">(SUM(D80:D89)/SUM(K80:K89))*100000</f>
        <v>15.897911272930456</v>
      </c>
      <c r="S83" s="16">
        <f t="shared" ref="S83" si="85">(SUM(E80:E89)/SUM(L80:L89))*100000</f>
        <v>13.053520653114669</v>
      </c>
      <c r="T83" s="16">
        <f t="shared" ref="T83" si="86">(SUM(F80:F89)/SUM(M80:M89))*100000</f>
        <v>11.43795658524178</v>
      </c>
      <c r="U83" s="16">
        <f t="shared" ref="U83" si="87">(SUM(G80:G89)/SUM(N80:N89))*100000</f>
        <v>9.186329044431341</v>
      </c>
      <c r="V83" s="16">
        <f t="shared" ref="V83" si="88">(SUM(H80:H89)/SUM(O80:O89))*100000</f>
        <v>8.2456364571843537</v>
      </c>
      <c r="W83" s="16">
        <f t="shared" ref="W83" si="89">(SUM(I80:I89)/SUM(P80:P89))*100000</f>
        <v>7.4102223707061832</v>
      </c>
    </row>
    <row r="84" spans="1:23" x14ac:dyDescent="0.35">
      <c r="A84" s="145"/>
      <c r="B84" s="30" t="s">
        <v>20</v>
      </c>
      <c r="C84">
        <v>126</v>
      </c>
      <c r="D84">
        <v>150</v>
      </c>
      <c r="E84">
        <v>162</v>
      </c>
      <c r="F84">
        <v>189</v>
      </c>
      <c r="G84">
        <v>532.933115814644</v>
      </c>
      <c r="H84">
        <v>486.90902633465703</v>
      </c>
      <c r="I84">
        <v>575.20222806100605</v>
      </c>
      <c r="J84">
        <v>799183</v>
      </c>
      <c r="K84">
        <v>1052640</v>
      </c>
      <c r="L84">
        <v>1437779</v>
      </c>
      <c r="M84">
        <v>1660841</v>
      </c>
      <c r="N84">
        <v>5557895</v>
      </c>
      <c r="O84">
        <v>6143384</v>
      </c>
      <c r="P84">
        <v>7038408</v>
      </c>
    </row>
    <row r="85" spans="1:23" x14ac:dyDescent="0.35">
      <c r="A85" s="145"/>
      <c r="B85" s="30" t="s">
        <v>21</v>
      </c>
      <c r="C85">
        <v>197</v>
      </c>
      <c r="D85">
        <v>198</v>
      </c>
      <c r="E85">
        <v>178</v>
      </c>
      <c r="F85">
        <v>184</v>
      </c>
      <c r="G85">
        <v>672.64844508217004</v>
      </c>
      <c r="H85">
        <v>670.11418157756896</v>
      </c>
      <c r="I85">
        <v>617.93617826167497</v>
      </c>
      <c r="J85">
        <v>675112</v>
      </c>
      <c r="K85">
        <v>801745</v>
      </c>
      <c r="L85">
        <v>1047229</v>
      </c>
      <c r="M85">
        <v>1408331</v>
      </c>
      <c r="N85">
        <v>4770328</v>
      </c>
      <c r="O85">
        <v>5429718</v>
      </c>
      <c r="P85">
        <v>5999952</v>
      </c>
    </row>
    <row r="86" spans="1:23" x14ac:dyDescent="0.35">
      <c r="A86" s="145"/>
      <c r="B86" s="30" t="s">
        <v>22</v>
      </c>
      <c r="C86">
        <v>246</v>
      </c>
      <c r="D86">
        <v>248</v>
      </c>
      <c r="E86">
        <v>238</v>
      </c>
      <c r="F86">
        <v>214</v>
      </c>
      <c r="G86">
        <v>666.10289509541496</v>
      </c>
      <c r="H86">
        <v>820.97218194910204</v>
      </c>
      <c r="I86">
        <v>823.75985882603095</v>
      </c>
      <c r="J86">
        <v>587923</v>
      </c>
      <c r="K86">
        <v>648174</v>
      </c>
      <c r="L86">
        <v>773505</v>
      </c>
      <c r="M86">
        <v>1015724</v>
      </c>
      <c r="N86">
        <v>3816416</v>
      </c>
      <c r="O86">
        <v>4518092</v>
      </c>
      <c r="P86">
        <v>5145141</v>
      </c>
    </row>
    <row r="87" spans="1:23" x14ac:dyDescent="0.35">
      <c r="A87" s="145"/>
      <c r="B87" s="30" t="s">
        <v>23</v>
      </c>
      <c r="C87">
        <v>310</v>
      </c>
      <c r="D87">
        <v>245</v>
      </c>
      <c r="E87">
        <v>232</v>
      </c>
      <c r="F87">
        <v>226</v>
      </c>
      <c r="G87">
        <v>616.74333982988003</v>
      </c>
      <c r="H87">
        <v>655.058685578319</v>
      </c>
      <c r="I87">
        <v>808.34016550738397</v>
      </c>
      <c r="J87">
        <v>469813</v>
      </c>
      <c r="K87">
        <v>528105</v>
      </c>
      <c r="L87">
        <v>593549</v>
      </c>
      <c r="M87">
        <v>723788</v>
      </c>
      <c r="N87">
        <v>2603100</v>
      </c>
      <c r="O87">
        <v>3466255</v>
      </c>
      <c r="P87">
        <v>4111133</v>
      </c>
    </row>
    <row r="88" spans="1:23" x14ac:dyDescent="0.35">
      <c r="A88" s="145"/>
      <c r="B88" s="30" t="s">
        <v>24</v>
      </c>
      <c r="C88">
        <v>223</v>
      </c>
      <c r="D88">
        <v>283</v>
      </c>
      <c r="E88">
        <v>216</v>
      </c>
      <c r="F88">
        <v>203</v>
      </c>
      <c r="G88">
        <v>531.13346195134102</v>
      </c>
      <c r="H88">
        <v>538.64188975080299</v>
      </c>
      <c r="I88">
        <v>574.21345528908398</v>
      </c>
      <c r="J88">
        <v>298214</v>
      </c>
      <c r="K88">
        <v>384449</v>
      </c>
      <c r="L88">
        <v>448856</v>
      </c>
      <c r="M88">
        <v>521923</v>
      </c>
      <c r="N88">
        <v>1636228</v>
      </c>
      <c r="O88">
        <v>2177530</v>
      </c>
      <c r="P88">
        <v>2904485</v>
      </c>
    </row>
    <row r="89" spans="1:23" x14ac:dyDescent="0.35">
      <c r="A89" s="146"/>
      <c r="B89" s="37" t="s">
        <v>25</v>
      </c>
      <c r="C89">
        <v>207</v>
      </c>
      <c r="D89">
        <v>224</v>
      </c>
      <c r="E89">
        <v>237</v>
      </c>
      <c r="F89">
        <v>282</v>
      </c>
      <c r="G89">
        <v>501.56088997774202</v>
      </c>
      <c r="H89">
        <v>499.41225792803198</v>
      </c>
      <c r="I89">
        <v>499.50839886994601</v>
      </c>
      <c r="J89">
        <v>216907</v>
      </c>
      <c r="K89">
        <v>311164</v>
      </c>
      <c r="L89">
        <v>448856</v>
      </c>
      <c r="M89">
        <v>608451</v>
      </c>
      <c r="N89">
        <v>1425842</v>
      </c>
      <c r="O89">
        <v>1783188</v>
      </c>
      <c r="P89">
        <v>2360159</v>
      </c>
    </row>
    <row r="90" spans="1:23" x14ac:dyDescent="0.35">
      <c r="A90" s="61"/>
      <c r="B90" s="30" t="s">
        <v>26</v>
      </c>
      <c r="C90" s="15">
        <f t="shared" ref="C90" si="90">SUM(C79:C89)</f>
        <v>1654</v>
      </c>
      <c r="D90" s="15">
        <f t="shared" ref="D90" si="91">SUM(D79:D89)</f>
        <v>1715</v>
      </c>
      <c r="E90" s="15">
        <f t="shared" ref="E90" si="92">SUM(E79:E89)</f>
        <v>1629</v>
      </c>
      <c r="F90" s="15">
        <f t="shared" ref="F90" si="93">SUM(F79:F89)</f>
        <v>1632</v>
      </c>
      <c r="G90" s="15">
        <f t="shared" ref="G90" si="94">SUM(G79:G89)</f>
        <v>4541.1810772950248</v>
      </c>
      <c r="H90" s="15">
        <f t="shared" ref="H90" si="95">SUM(H79:H89)</f>
        <v>4684.7139710195106</v>
      </c>
      <c r="I90" s="15">
        <f>SUM(I79:I89)</f>
        <v>4786.3468044076226</v>
      </c>
    </row>
    <row r="91" spans="1:23" x14ac:dyDescent="0.35">
      <c r="C91" s="2" t="s">
        <v>59</v>
      </c>
      <c r="D91" s="2"/>
      <c r="E91" s="2"/>
      <c r="F91" s="2"/>
      <c r="G91" s="2"/>
      <c r="H91" s="2"/>
      <c r="I91" s="2"/>
      <c r="J91" s="2" t="s">
        <v>60</v>
      </c>
      <c r="K91" s="2"/>
      <c r="L91" s="2"/>
      <c r="M91" s="2"/>
      <c r="N91" s="2"/>
      <c r="O91" s="2"/>
      <c r="P91" s="2"/>
    </row>
    <row r="92" spans="1:23" x14ac:dyDescent="0.35">
      <c r="A92" s="145" t="s">
        <v>30</v>
      </c>
      <c r="C92" t="s">
        <v>51</v>
      </c>
      <c r="D92" t="s">
        <v>52</v>
      </c>
      <c r="E92" t="s">
        <v>53</v>
      </c>
      <c r="F92" t="s">
        <v>54</v>
      </c>
      <c r="G92" t="s">
        <v>55</v>
      </c>
      <c r="H92" t="s">
        <v>56</v>
      </c>
      <c r="I92" t="s">
        <v>57</v>
      </c>
      <c r="J92" t="s">
        <v>51</v>
      </c>
      <c r="K92" t="s">
        <v>52</v>
      </c>
      <c r="L92" t="s">
        <v>53</v>
      </c>
      <c r="M92" t="s">
        <v>54</v>
      </c>
      <c r="N92" t="s">
        <v>55</v>
      </c>
      <c r="O92" t="s">
        <v>56</v>
      </c>
      <c r="P92" t="s">
        <v>57</v>
      </c>
    </row>
    <row r="93" spans="1:23" x14ac:dyDescent="0.35">
      <c r="A93" s="145"/>
      <c r="C93" t="s">
        <v>58</v>
      </c>
      <c r="D93" t="s">
        <v>58</v>
      </c>
      <c r="E93" t="s">
        <v>58</v>
      </c>
      <c r="F93" t="s">
        <v>58</v>
      </c>
      <c r="G93">
        <v>0</v>
      </c>
      <c r="H93">
        <v>0</v>
      </c>
      <c r="I93">
        <v>0</v>
      </c>
      <c r="J93">
        <v>4132217</v>
      </c>
      <c r="K93">
        <v>4385526</v>
      </c>
      <c r="L93">
        <v>4402880</v>
      </c>
      <c r="M93">
        <v>4074827</v>
      </c>
      <c r="N93">
        <v>24707076</v>
      </c>
      <c r="O93">
        <v>26235768</v>
      </c>
      <c r="P93">
        <v>27836490</v>
      </c>
    </row>
    <row r="94" spans="1:23" x14ac:dyDescent="0.35">
      <c r="A94" s="145"/>
      <c r="C94" t="s">
        <v>58</v>
      </c>
      <c r="D94" t="s">
        <v>58</v>
      </c>
      <c r="E94" t="s">
        <v>58</v>
      </c>
      <c r="F94" t="s">
        <v>58</v>
      </c>
      <c r="G94">
        <v>0</v>
      </c>
      <c r="H94">
        <v>0</v>
      </c>
      <c r="I94">
        <v>0</v>
      </c>
      <c r="J94">
        <v>3942665</v>
      </c>
      <c r="K94">
        <v>3908669</v>
      </c>
      <c r="L94">
        <v>4316538</v>
      </c>
      <c r="M94">
        <v>4309444</v>
      </c>
      <c r="N94">
        <v>25047036</v>
      </c>
      <c r="O94">
        <v>25291078</v>
      </c>
      <c r="P94">
        <v>26826853</v>
      </c>
    </row>
    <row r="95" spans="1:23" x14ac:dyDescent="0.35">
      <c r="A95" s="145"/>
      <c r="C95" t="s">
        <v>58</v>
      </c>
      <c r="D95" t="s">
        <v>58</v>
      </c>
      <c r="E95" t="s">
        <v>58</v>
      </c>
      <c r="F95" t="s">
        <v>58</v>
      </c>
      <c r="G95">
        <v>0</v>
      </c>
      <c r="H95">
        <v>0</v>
      </c>
      <c r="I95">
        <v>0</v>
      </c>
      <c r="J95">
        <v>3755414</v>
      </c>
      <c r="K95">
        <v>4058376</v>
      </c>
      <c r="L95">
        <v>4134200</v>
      </c>
      <c r="M95">
        <v>4254659</v>
      </c>
      <c r="N95">
        <v>25815096</v>
      </c>
      <c r="O95">
        <v>25761387</v>
      </c>
      <c r="P95">
        <v>26002321</v>
      </c>
    </row>
    <row r="96" spans="1:23" x14ac:dyDescent="0.35">
      <c r="A96" s="145"/>
      <c r="C96" t="s">
        <v>58</v>
      </c>
      <c r="D96" t="s">
        <v>58</v>
      </c>
      <c r="E96" t="s">
        <v>58</v>
      </c>
      <c r="F96" t="s">
        <v>58</v>
      </c>
      <c r="G96">
        <v>0</v>
      </c>
      <c r="H96">
        <v>0</v>
      </c>
      <c r="I96">
        <v>0</v>
      </c>
      <c r="J96">
        <v>3446590</v>
      </c>
      <c r="K96">
        <v>3947078</v>
      </c>
      <c r="L96">
        <v>4173866</v>
      </c>
      <c r="M96">
        <v>4123702</v>
      </c>
      <c r="N96">
        <v>25757634</v>
      </c>
      <c r="O96">
        <v>26931567</v>
      </c>
      <c r="P96">
        <v>26900519</v>
      </c>
    </row>
    <row r="97" spans="1:23" x14ac:dyDescent="0.35">
      <c r="A97" s="145"/>
      <c r="C97" t="s">
        <v>58</v>
      </c>
      <c r="D97" t="s">
        <v>58</v>
      </c>
      <c r="E97" t="s">
        <v>58</v>
      </c>
      <c r="F97" t="s">
        <v>58</v>
      </c>
      <c r="G97">
        <v>0</v>
      </c>
      <c r="H97">
        <v>0</v>
      </c>
      <c r="I97">
        <v>0</v>
      </c>
      <c r="J97">
        <v>3727974</v>
      </c>
      <c r="K97">
        <v>3817694</v>
      </c>
      <c r="L97">
        <v>4180696</v>
      </c>
      <c r="M97">
        <v>4231513</v>
      </c>
      <c r="N97">
        <v>25405445</v>
      </c>
      <c r="O97">
        <v>27719180</v>
      </c>
      <c r="P97">
        <v>28966900</v>
      </c>
    </row>
    <row r="98" spans="1:23" x14ac:dyDescent="0.35">
      <c r="A98" s="145"/>
      <c r="C98" t="s">
        <v>58</v>
      </c>
      <c r="D98">
        <v>15</v>
      </c>
      <c r="E98">
        <v>19</v>
      </c>
      <c r="F98">
        <v>11</v>
      </c>
      <c r="G98">
        <v>92.407188267579201</v>
      </c>
      <c r="H98">
        <v>99.700261502084999</v>
      </c>
      <c r="I98">
        <v>108.45817476836901</v>
      </c>
      <c r="J98">
        <v>3763775</v>
      </c>
      <c r="K98">
        <v>3928824</v>
      </c>
      <c r="L98">
        <v>3998752</v>
      </c>
      <c r="M98">
        <v>4254583</v>
      </c>
      <c r="N98">
        <v>25189607</v>
      </c>
      <c r="O98">
        <v>27177652</v>
      </c>
      <c r="P98">
        <v>29565003</v>
      </c>
    </row>
    <row r="99" spans="1:23" x14ac:dyDescent="0.35">
      <c r="A99" s="145"/>
      <c r="C99">
        <v>25</v>
      </c>
      <c r="D99">
        <v>23</v>
      </c>
      <c r="E99">
        <v>37</v>
      </c>
      <c r="F99">
        <v>25</v>
      </c>
      <c r="G99">
        <v>193.57374898073201</v>
      </c>
      <c r="H99">
        <v>210.68773086190899</v>
      </c>
      <c r="I99">
        <v>226.872856820012</v>
      </c>
      <c r="J99">
        <v>3603012</v>
      </c>
      <c r="K99">
        <v>3704541</v>
      </c>
      <c r="L99">
        <v>3899095</v>
      </c>
      <c r="M99">
        <v>3915778</v>
      </c>
      <c r="N99">
        <v>24389074</v>
      </c>
      <c r="O99">
        <v>26545328</v>
      </c>
      <c r="P99">
        <v>28584552</v>
      </c>
    </row>
    <row r="100" spans="1:23" x14ac:dyDescent="0.35">
      <c r="A100" s="145"/>
      <c r="C100">
        <v>44</v>
      </c>
      <c r="D100">
        <v>43</v>
      </c>
      <c r="E100">
        <v>46</v>
      </c>
      <c r="F100">
        <v>70</v>
      </c>
      <c r="G100">
        <v>355.21969520438199</v>
      </c>
      <c r="H100">
        <v>394.578170856469</v>
      </c>
      <c r="I100">
        <v>429.029607241684</v>
      </c>
      <c r="J100">
        <v>3178327</v>
      </c>
      <c r="K100">
        <v>3483670</v>
      </c>
      <c r="L100">
        <v>3641179</v>
      </c>
      <c r="M100">
        <v>3750091</v>
      </c>
      <c r="N100">
        <v>22698118</v>
      </c>
      <c r="O100">
        <v>25213078</v>
      </c>
      <c r="P100">
        <v>27414484</v>
      </c>
      <c r="Q100" s="143" t="s">
        <v>61</v>
      </c>
      <c r="R100" s="143"/>
      <c r="S100" s="143"/>
      <c r="T100" s="143"/>
      <c r="U100" s="143"/>
      <c r="V100" s="143"/>
      <c r="W100" s="143"/>
    </row>
    <row r="101" spans="1:23" x14ac:dyDescent="0.35">
      <c r="A101" s="145"/>
      <c r="B101" s="30" t="s">
        <v>15</v>
      </c>
      <c r="C101" s="15">
        <f>SUM(C93:C100)</f>
        <v>69</v>
      </c>
      <c r="D101" s="15">
        <f t="shared" ref="D101" si="96">SUM(D93:D100)</f>
        <v>81</v>
      </c>
      <c r="E101" s="15">
        <f t="shared" ref="E101" si="97">SUM(E93:E100)</f>
        <v>102</v>
      </c>
      <c r="F101" s="15">
        <f t="shared" ref="F101" si="98">SUM(F93:F100)</f>
        <v>106</v>
      </c>
      <c r="G101" s="15">
        <f t="shared" ref="G101" si="99">SUM(G93:G100)</f>
        <v>641.20063245269318</v>
      </c>
      <c r="H101" s="15">
        <f t="shared" ref="H101" si="100">SUM(H93:H100)</f>
        <v>704.96616322046293</v>
      </c>
      <c r="I101" s="15">
        <f t="shared" ref="I101" si="101">SUM(I93:I100)</f>
        <v>764.360638830065</v>
      </c>
      <c r="J101" s="15">
        <f t="shared" ref="J101" si="102">SUM(J93:J100)</f>
        <v>29549974</v>
      </c>
      <c r="K101" s="15">
        <f t="shared" ref="K101" si="103">SUM(K93:K100)</f>
        <v>31234378</v>
      </c>
      <c r="L101" s="15">
        <f t="shared" ref="L101" si="104">SUM(L93:L100)</f>
        <v>32747206</v>
      </c>
      <c r="M101" s="15">
        <f t="shared" ref="M101" si="105">SUM(M93:M100)</f>
        <v>32914597</v>
      </c>
      <c r="N101" s="15">
        <f t="shared" ref="N101" si="106">SUM(N93:N100)</f>
        <v>199009086</v>
      </c>
      <c r="O101" s="15">
        <f t="shared" ref="O101" si="107">SUM(O93:O100)</f>
        <v>210875038</v>
      </c>
      <c r="P101" s="15">
        <f t="shared" ref="P101" si="108">SUM(P93:P100)</f>
        <v>222097122</v>
      </c>
      <c r="Q101" s="16">
        <f t="shared" ref="Q101:W101" si="109">(C101/J101)*100000</f>
        <v>0.23350274352187247</v>
      </c>
      <c r="R101" s="16">
        <f t="shared" si="109"/>
        <v>0.25932963992431673</v>
      </c>
      <c r="S101" s="16">
        <f t="shared" si="109"/>
        <v>0.31147695470569309</v>
      </c>
      <c r="T101" s="16">
        <f t="shared" si="109"/>
        <v>0.3220455653763587</v>
      </c>
      <c r="U101" s="16">
        <f t="shared" si="109"/>
        <v>0.32219666214269893</v>
      </c>
      <c r="V101" s="16">
        <f t="shared" si="109"/>
        <v>0.33430517424279632</v>
      </c>
      <c r="W101" s="16">
        <f t="shared" si="109"/>
        <v>0.3441560304550299</v>
      </c>
    </row>
    <row r="102" spans="1:23" x14ac:dyDescent="0.35">
      <c r="A102" s="145"/>
      <c r="B102" s="30" t="s">
        <v>16</v>
      </c>
      <c r="C102">
        <v>57</v>
      </c>
      <c r="D102">
        <v>54</v>
      </c>
      <c r="E102">
        <v>82</v>
      </c>
      <c r="F102">
        <v>79</v>
      </c>
      <c r="G102">
        <v>374.219896285115</v>
      </c>
      <c r="H102">
        <v>320.04239090612299</v>
      </c>
      <c r="I102">
        <v>282.31724770099498</v>
      </c>
      <c r="J102">
        <v>2692416</v>
      </c>
      <c r="K102">
        <v>3071083</v>
      </c>
      <c r="L102">
        <v>3397968</v>
      </c>
      <c r="M102">
        <v>3485720</v>
      </c>
      <c r="N102">
        <v>21630851</v>
      </c>
      <c r="O102">
        <v>23059243</v>
      </c>
      <c r="P102">
        <v>25614021</v>
      </c>
      <c r="Q102" s="143" t="s">
        <v>64</v>
      </c>
      <c r="R102" s="143"/>
      <c r="S102" s="143"/>
      <c r="T102" s="143"/>
      <c r="U102" s="143"/>
      <c r="V102" s="143"/>
      <c r="W102" s="143"/>
    </row>
    <row r="103" spans="1:23" x14ac:dyDescent="0.35">
      <c r="A103" s="145"/>
      <c r="B103" s="30" t="s">
        <v>17</v>
      </c>
      <c r="C103">
        <v>85</v>
      </c>
      <c r="D103">
        <v>98</v>
      </c>
      <c r="E103">
        <v>92</v>
      </c>
      <c r="F103">
        <v>100</v>
      </c>
      <c r="G103">
        <v>618.17724300774296</v>
      </c>
      <c r="H103">
        <v>557.94005120737302</v>
      </c>
      <c r="I103">
        <v>485.91634719889697</v>
      </c>
      <c r="J103">
        <v>2116662</v>
      </c>
      <c r="K103">
        <v>2595094</v>
      </c>
      <c r="L103">
        <v>2970111</v>
      </c>
      <c r="M103">
        <v>3241813</v>
      </c>
      <c r="N103">
        <v>19832721</v>
      </c>
      <c r="O103">
        <v>21762465</v>
      </c>
      <c r="P103">
        <v>23226524</v>
      </c>
      <c r="Q103" s="16">
        <f>(SUM(C101:C111)/SUM(J101:J111))*100000</f>
        <v>2.9134769614738971</v>
      </c>
      <c r="R103" s="16">
        <f t="shared" ref="R103" si="110">(SUM(D101:D111)/SUM(K101:K111))*100000</f>
        <v>3.0497161121991239</v>
      </c>
      <c r="S103" s="16">
        <f t="shared" ref="S103" si="111">(SUM(E101:E111)/SUM(L101:L111))*100000</f>
        <v>3.0728263383757617</v>
      </c>
      <c r="T103" s="16">
        <f t="shared" ref="T103" si="112">(SUM(F101:F111)/SUM(M101:M111))*100000</f>
        <v>3.0826741284165129</v>
      </c>
      <c r="U103" s="16">
        <f t="shared" ref="U103" si="113">(SUM(G101:G111)/SUM(N101:N111))*100000</f>
        <v>3.0097255128778997</v>
      </c>
      <c r="V103" s="16">
        <f t="shared" ref="V103" si="114">(SUM(H101:H111)/SUM(O101:O111))*100000</f>
        <v>3.0192444818848143</v>
      </c>
      <c r="W103" s="16">
        <f t="shared" ref="W103" si="115">(SUM(I101:I111)/SUM(P101:P111))*100000</f>
        <v>2.9998065783563566</v>
      </c>
    </row>
    <row r="104" spans="1:23" x14ac:dyDescent="0.35">
      <c r="A104" s="145"/>
      <c r="B104" s="30" t="s">
        <v>18</v>
      </c>
      <c r="C104">
        <v>85</v>
      </c>
      <c r="D104">
        <v>109</v>
      </c>
      <c r="E104">
        <v>130</v>
      </c>
      <c r="F104">
        <v>131</v>
      </c>
      <c r="G104">
        <v>778.32861366092197</v>
      </c>
      <c r="H104">
        <v>836.12503039030901</v>
      </c>
      <c r="I104">
        <v>764.70294594155098</v>
      </c>
      <c r="J104">
        <v>1612857</v>
      </c>
      <c r="K104">
        <v>2062298</v>
      </c>
      <c r="L104">
        <v>2526973</v>
      </c>
      <c r="M104">
        <v>2826888</v>
      </c>
      <c r="N104">
        <v>17757813</v>
      </c>
      <c r="O104">
        <v>19571767</v>
      </c>
      <c r="P104">
        <v>21499183</v>
      </c>
      <c r="Q104" s="143" t="s">
        <v>67</v>
      </c>
      <c r="R104" s="143"/>
      <c r="S104" s="143"/>
      <c r="T104" s="143"/>
      <c r="U104" s="143"/>
      <c r="V104" s="143"/>
      <c r="W104" s="143"/>
    </row>
    <row r="105" spans="1:23" x14ac:dyDescent="0.35">
      <c r="A105" s="145"/>
      <c r="B105" s="30" t="s">
        <v>19</v>
      </c>
      <c r="C105">
        <v>110</v>
      </c>
      <c r="D105">
        <v>107</v>
      </c>
      <c r="E105">
        <v>169</v>
      </c>
      <c r="F105">
        <v>160</v>
      </c>
      <c r="G105">
        <v>926.95700904882801</v>
      </c>
      <c r="H105">
        <v>1047.1833480141199</v>
      </c>
      <c r="I105">
        <v>1127.24412169636</v>
      </c>
      <c r="J105">
        <v>1143521</v>
      </c>
      <c r="K105">
        <v>1547205</v>
      </c>
      <c r="L105">
        <v>1985292</v>
      </c>
      <c r="M105">
        <v>2394806</v>
      </c>
      <c r="N105">
        <v>15373759</v>
      </c>
      <c r="O105">
        <v>17460617</v>
      </c>
      <c r="P105">
        <v>19253460</v>
      </c>
      <c r="Q105" s="16">
        <f>(SUM(C102:C111)/SUM(J102:J111))*100000</f>
        <v>10.602641727803389</v>
      </c>
      <c r="R105" s="16">
        <f t="shared" ref="R105" si="116">(SUM(D102:D111)/SUM(K102:K111))*100000</f>
        <v>9.9279098009146303</v>
      </c>
      <c r="S105" s="16">
        <f t="shared" ref="S105" si="117">(SUM(E102:E111)/SUM(L102:L111))*100000</f>
        <v>9.0007968294644005</v>
      </c>
      <c r="T105" s="16">
        <f t="shared" ref="T105" si="118">(SUM(F102:F111)/SUM(M102:M111))*100000</f>
        <v>8.2664807611780038</v>
      </c>
      <c r="U105" s="16">
        <f t="shared" ref="U105" si="119">(SUM(G102:G111)/SUM(N102:N111))*100000</f>
        <v>7.6825867931441589</v>
      </c>
      <c r="V105" s="16">
        <f t="shared" ref="V105" si="120">(SUM(H102:H111)/SUM(O102:O111))*100000</f>
        <v>7.3054170699693746</v>
      </c>
      <c r="W105" s="16">
        <f t="shared" ref="W105" si="121">(SUM(I102:I111)/SUM(P102:P111))*100000</f>
        <v>6.9077023557950978</v>
      </c>
    </row>
    <row r="106" spans="1:23" x14ac:dyDescent="0.35">
      <c r="A106" s="145"/>
      <c r="B106" s="30" t="s">
        <v>20</v>
      </c>
      <c r="C106">
        <v>100</v>
      </c>
      <c r="D106">
        <v>125</v>
      </c>
      <c r="E106">
        <v>149</v>
      </c>
      <c r="F106">
        <v>195</v>
      </c>
      <c r="G106">
        <v>1095.9743250756201</v>
      </c>
      <c r="H106">
        <v>1134.31827940925</v>
      </c>
      <c r="I106">
        <v>1281.5863497354301</v>
      </c>
      <c r="J106">
        <v>823678</v>
      </c>
      <c r="K106">
        <v>1077103</v>
      </c>
      <c r="L106">
        <v>1461484</v>
      </c>
      <c r="M106">
        <v>1856957</v>
      </c>
      <c r="N106">
        <v>12789786</v>
      </c>
      <c r="O106">
        <v>15086381</v>
      </c>
      <c r="P106">
        <v>17132246</v>
      </c>
    </row>
    <row r="107" spans="1:23" x14ac:dyDescent="0.35">
      <c r="A107" s="145"/>
      <c r="B107" s="30" t="s">
        <v>21</v>
      </c>
      <c r="C107">
        <v>142</v>
      </c>
      <c r="D107">
        <v>173</v>
      </c>
      <c r="E107">
        <v>144</v>
      </c>
      <c r="F107">
        <v>177</v>
      </c>
      <c r="G107">
        <v>1350.3982125032401</v>
      </c>
      <c r="H107">
        <v>1456.7149120925101</v>
      </c>
      <c r="I107">
        <v>1518.81981759779</v>
      </c>
      <c r="J107">
        <v>639914</v>
      </c>
      <c r="K107">
        <v>771091</v>
      </c>
      <c r="L107">
        <v>1013596</v>
      </c>
      <c r="M107">
        <v>1339239</v>
      </c>
      <c r="N107">
        <v>9705497</v>
      </c>
      <c r="O107">
        <v>12307536</v>
      </c>
      <c r="P107">
        <v>14504206</v>
      </c>
    </row>
    <row r="108" spans="1:23" x14ac:dyDescent="0.35">
      <c r="A108" s="145"/>
      <c r="B108" s="30" t="s">
        <v>22</v>
      </c>
      <c r="C108">
        <v>147</v>
      </c>
      <c r="D108">
        <v>163</v>
      </c>
      <c r="E108">
        <v>181</v>
      </c>
      <c r="F108">
        <v>196</v>
      </c>
      <c r="G108">
        <v>1149.8646555542</v>
      </c>
      <c r="H108">
        <v>1566.90127293464</v>
      </c>
      <c r="I108">
        <v>1699.0463805865299</v>
      </c>
      <c r="J108">
        <v>510779</v>
      </c>
      <c r="K108">
        <v>583300</v>
      </c>
      <c r="L108">
        <v>705809</v>
      </c>
      <c r="M108">
        <v>913742</v>
      </c>
      <c r="N108">
        <v>6994817</v>
      </c>
      <c r="O108">
        <v>9148169</v>
      </c>
      <c r="P108">
        <v>11583337</v>
      </c>
    </row>
    <row r="109" spans="1:23" x14ac:dyDescent="0.35">
      <c r="A109" s="145"/>
      <c r="B109" s="30" t="s">
        <v>23</v>
      </c>
      <c r="C109">
        <v>144</v>
      </c>
      <c r="D109">
        <v>186</v>
      </c>
      <c r="E109">
        <v>158</v>
      </c>
      <c r="F109">
        <v>160</v>
      </c>
      <c r="G109">
        <v>1029.14197780995</v>
      </c>
      <c r="H109">
        <v>1137.71312850964</v>
      </c>
      <c r="I109">
        <v>1547.7835714658599</v>
      </c>
      <c r="J109">
        <v>370631</v>
      </c>
      <c r="K109">
        <v>443396</v>
      </c>
      <c r="L109">
        <v>512649</v>
      </c>
      <c r="M109">
        <v>619232</v>
      </c>
      <c r="N109">
        <v>4690593</v>
      </c>
      <c r="O109">
        <v>6331396</v>
      </c>
      <c r="P109">
        <v>8272816</v>
      </c>
    </row>
    <row r="110" spans="1:23" x14ac:dyDescent="0.35">
      <c r="A110" s="145"/>
      <c r="B110" s="30" t="s">
        <v>24</v>
      </c>
      <c r="C110">
        <v>121</v>
      </c>
      <c r="D110">
        <v>129</v>
      </c>
      <c r="E110">
        <v>143</v>
      </c>
      <c r="F110">
        <v>120</v>
      </c>
      <c r="G110">
        <v>774.47100310632197</v>
      </c>
      <c r="H110">
        <v>834.331555621088</v>
      </c>
      <c r="I110">
        <v>920.48623853191202</v>
      </c>
      <c r="J110">
        <v>219722</v>
      </c>
      <c r="K110">
        <v>297152</v>
      </c>
      <c r="L110">
        <v>365839</v>
      </c>
      <c r="M110">
        <v>426143</v>
      </c>
      <c r="N110">
        <v>2947204</v>
      </c>
      <c r="O110">
        <v>3956717</v>
      </c>
      <c r="P110">
        <v>5338673</v>
      </c>
    </row>
    <row r="111" spans="1:23" x14ac:dyDescent="0.35">
      <c r="A111" s="146"/>
      <c r="B111" s="37" t="s">
        <v>25</v>
      </c>
      <c r="C111">
        <v>101</v>
      </c>
      <c r="D111">
        <v>114</v>
      </c>
      <c r="E111">
        <v>125</v>
      </c>
      <c r="F111">
        <v>131</v>
      </c>
      <c r="G111">
        <v>695.74148638346696</v>
      </c>
      <c r="H111">
        <v>758.90099602459202</v>
      </c>
      <c r="I111">
        <v>797.779618674841</v>
      </c>
      <c r="J111">
        <v>169140</v>
      </c>
      <c r="K111">
        <v>223626</v>
      </c>
      <c r="L111">
        <v>314484</v>
      </c>
      <c r="M111">
        <v>424080</v>
      </c>
      <c r="N111">
        <v>2734168</v>
      </c>
      <c r="O111">
        <v>3411808</v>
      </c>
      <c r="P111">
        <v>4503905</v>
      </c>
    </row>
    <row r="112" spans="1:23" x14ac:dyDescent="0.35">
      <c r="B112" s="30" t="s">
        <v>26</v>
      </c>
      <c r="C112" s="15">
        <f t="shared" ref="C112" si="122">SUM(C101:C111)</f>
        <v>1161</v>
      </c>
      <c r="D112" s="15">
        <f t="shared" ref="D112" si="123">SUM(D101:D111)</f>
        <v>1339</v>
      </c>
      <c r="E112" s="15">
        <f t="shared" ref="E112" si="124">SUM(E101:E111)</f>
        <v>1475</v>
      </c>
      <c r="F112" s="15">
        <f t="shared" ref="F112" si="125">SUM(F101:F111)</f>
        <v>1555</v>
      </c>
      <c r="G112" s="15">
        <f t="shared" ref="G112" si="126">SUM(G101:G111)</f>
        <v>9434.4750548881002</v>
      </c>
      <c r="H112" s="15">
        <f t="shared" ref="H112" si="127">SUM(H101:H111)</f>
        <v>10355.137128330107</v>
      </c>
      <c r="I112" s="15">
        <f>SUM(I101:I111)</f>
        <v>11190.043277960231</v>
      </c>
    </row>
    <row r="114" spans="9:9" x14ac:dyDescent="0.35">
      <c r="I114" s="15" t="s">
        <v>78</v>
      </c>
    </row>
    <row r="115" spans="9:9" x14ac:dyDescent="0.35">
      <c r="I115">
        <f>SUM(I24,I46,I68,I90,I112)/5</f>
        <v>6657.5710207038983</v>
      </c>
    </row>
    <row r="116" spans="9:9" x14ac:dyDescent="0.35">
      <c r="I116" t="s">
        <v>80</v>
      </c>
    </row>
  </sheetData>
  <mergeCells count="28">
    <mergeCell ref="A92:A111"/>
    <mergeCell ref="Q100:W100"/>
    <mergeCell ref="Q102:W102"/>
    <mergeCell ref="C47:I47"/>
    <mergeCell ref="J47:P47"/>
    <mergeCell ref="A48:A67"/>
    <mergeCell ref="Q56:W56"/>
    <mergeCell ref="Q80:W80"/>
    <mergeCell ref="Q58:W58"/>
    <mergeCell ref="A70:A89"/>
    <mergeCell ref="Q78:W78"/>
    <mergeCell ref="Q82:W82"/>
    <mergeCell ref="Q104:W104"/>
    <mergeCell ref="C25:I25"/>
    <mergeCell ref="J25:P25"/>
    <mergeCell ref="A26:A45"/>
    <mergeCell ref="Q34:W34"/>
    <mergeCell ref="C69:I69"/>
    <mergeCell ref="J69:P69"/>
    <mergeCell ref="Q36:W36"/>
    <mergeCell ref="Q38:W38"/>
    <mergeCell ref="Q60:W60"/>
    <mergeCell ref="A4:A23"/>
    <mergeCell ref="C3:I3"/>
    <mergeCell ref="J3:P3"/>
    <mergeCell ref="Q12:W12"/>
    <mergeCell ref="Q14:W14"/>
    <mergeCell ref="Q16:W16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 Calculations</vt:lpstr>
      <vt:lpstr>Summary Charts</vt:lpstr>
      <vt:lpstr>NordPred All</vt:lpstr>
      <vt:lpstr>SEER Raw Inc-based Mort Data</vt:lpstr>
      <vt:lpstr>SEER Raw Incidence Data</vt:lpstr>
      <vt:lpstr>NordPred Non-Cardia Adeno</vt:lpstr>
      <vt:lpstr>&lt;40 NP All Mortality Rate Calcs</vt:lpstr>
      <vt:lpstr>&lt;40 NP Inc Rate Calcs</vt:lpstr>
    </vt:vector>
  </TitlesOfParts>
  <Company>National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Jack (NIH/NCI) [F]</dc:creator>
  <cp:lastModifiedBy>Murphy, Jack (NIH/NCI) [F]</cp:lastModifiedBy>
  <dcterms:created xsi:type="dcterms:W3CDTF">2023-03-30T19:32:04Z</dcterms:created>
  <dcterms:modified xsi:type="dcterms:W3CDTF">2023-10-27T05:55:08Z</dcterms:modified>
</cp:coreProperties>
</file>