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storreglosa\Projects\05_Multimodal_Logistics_Network\multimodal_logistics_network_colombia\multimodal_logistics_network_colombia\data\"/>
    </mc:Choice>
  </mc:AlternateContent>
  <xr:revisionPtr revIDLastSave="0" documentId="13_ncr:1_{6293DCC6-A68C-453A-9FEB-F99B94890CD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k" sheetId="12" r:id="rId1"/>
    <sheet name="Fm" sheetId="13" r:id="rId2"/>
    <sheet name="CAPk" sheetId="1" r:id="rId3"/>
    <sheet name="CAPm" sheetId="2" r:id="rId4"/>
    <sheet name="Wij" sheetId="11" r:id="rId5"/>
    <sheet name="cost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2" i="11"/>
  <c r="B3" i="11"/>
  <c r="B4" i="11" s="1"/>
  <c r="B5" i="11" s="1"/>
  <c r="B6" i="11" s="1"/>
  <c r="B7" i="11" s="1"/>
  <c r="B8" i="11" s="1"/>
  <c r="B9" i="11" s="1"/>
  <c r="B11" i="11"/>
  <c r="B12" i="11" s="1"/>
  <c r="B13" i="11" s="1"/>
  <c r="B14" i="11" s="1"/>
  <c r="B15" i="11" s="1"/>
  <c r="B16" i="11" s="1"/>
  <c r="B17" i="11" s="1"/>
  <c r="B19" i="11"/>
  <c r="B20" i="11"/>
  <c r="B21" i="11" s="1"/>
  <c r="B22" i="11" s="1"/>
  <c r="B23" i="11" s="1"/>
  <c r="B24" i="11" s="1"/>
  <c r="B25" i="11" s="1"/>
  <c r="B27" i="11"/>
  <c r="B28" i="11"/>
  <c r="B29" i="11"/>
  <c r="B30" i="11" s="1"/>
  <c r="B31" i="11" s="1"/>
  <c r="B32" i="11" s="1"/>
  <c r="B33" i="11" s="1"/>
  <c r="B35" i="11"/>
  <c r="B36" i="11" s="1"/>
  <c r="B37" i="11" s="1"/>
  <c r="B38" i="11" s="1"/>
  <c r="B39" i="11" s="1"/>
  <c r="B40" i="11" s="1"/>
  <c r="B41" i="11" s="1"/>
  <c r="B43" i="11"/>
  <c r="B44" i="11"/>
  <c r="B45" i="11" s="1"/>
  <c r="B46" i="11" s="1"/>
  <c r="B47" i="11" s="1"/>
  <c r="B48" i="11" s="1"/>
  <c r="B49" i="11" s="1"/>
  <c r="B4" i="2"/>
  <c r="B3" i="2"/>
  <c r="B2" i="2"/>
  <c r="B10" i="1"/>
  <c r="B9" i="1"/>
  <c r="B8" i="1"/>
  <c r="B7" i="1"/>
  <c r="B6" i="1"/>
  <c r="B5" i="1"/>
  <c r="B4" i="1"/>
  <c r="B3" i="1"/>
  <c r="B2" i="1"/>
  <c r="B4" i="13"/>
  <c r="B3" i="13"/>
  <c r="B2" i="13"/>
</calcChain>
</file>

<file path=xl/sharedStrings.xml><?xml version="1.0" encoding="utf-8"?>
<sst xmlns="http://schemas.openxmlformats.org/spreadsheetml/2006/main" count="339" uniqueCount="48">
  <si>
    <t>ctl_bogota</t>
  </si>
  <si>
    <t>ctl_pereira</t>
  </si>
  <si>
    <t>ctl_manizales</t>
  </si>
  <si>
    <t>ctl_soacha</t>
  </si>
  <si>
    <t>ctl_neiva</t>
  </si>
  <si>
    <t>ctl_ibague</t>
  </si>
  <si>
    <t>ctl_cienaga</t>
  </si>
  <si>
    <t>ctl_la_dorada</t>
  </si>
  <si>
    <t>ctl_cartagena</t>
  </si>
  <si>
    <t>ctl_soeldad</t>
  </si>
  <si>
    <t>ctl_santa_marta</t>
  </si>
  <si>
    <t>ctl_puerto_berrio</t>
  </si>
  <si>
    <t>CTL</t>
  </si>
  <si>
    <t>Fk</t>
  </si>
  <si>
    <t>Fm</t>
  </si>
  <si>
    <t>Origin</t>
  </si>
  <si>
    <t>Destination</t>
  </si>
  <si>
    <t>manizales</t>
  </si>
  <si>
    <t>medellin</t>
  </si>
  <si>
    <t>bucaramanga</t>
  </si>
  <si>
    <t>bogota</t>
  </si>
  <si>
    <t>ibague</t>
  </si>
  <si>
    <t>neival</t>
  </si>
  <si>
    <t>soacha</t>
  </si>
  <si>
    <t>pereira</t>
  </si>
  <si>
    <t>españa</t>
  </si>
  <si>
    <t>alemania</t>
  </si>
  <si>
    <t>brazil</t>
  </si>
  <si>
    <t>panama</t>
  </si>
  <si>
    <t>mexico</t>
  </si>
  <si>
    <t>estados_unidos</t>
  </si>
  <si>
    <t>Wij</t>
  </si>
  <si>
    <t>code_inicio</t>
  </si>
  <si>
    <t>code_fin</t>
  </si>
  <si>
    <t>transport_cost</t>
  </si>
  <si>
    <t>externality</t>
  </si>
  <si>
    <t>puerto_de_cartagena</t>
  </si>
  <si>
    <t>puerto_de_barranquilla</t>
  </si>
  <si>
    <t>puerto_de_santa_marta</t>
  </si>
  <si>
    <t>estacion_la_dorada</t>
  </si>
  <si>
    <t>estacion_grecia</t>
  </si>
  <si>
    <t>estacion_chiriguana</t>
  </si>
  <si>
    <t>estacion_fererocarril_fundacion</t>
  </si>
  <si>
    <t>estacion_ferrocarril_de_cienaga</t>
  </si>
  <si>
    <t>estacion_santa_marta</t>
  </si>
  <si>
    <t>estacion_barrancabermeja</t>
  </si>
  <si>
    <t>CAPk</t>
  </si>
  <si>
    <t>CAPm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</si>
</sst>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D3F5-E123-4311-B3BA-8D9F206DCE89}">
  <dimension ref="A1:B10"/>
  <sheetViews>
    <sheetView workbookViewId="0">
      <selection activeCell="A7" sqref="A7"/>
    </sheetView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12</v>
      </c>
      <c r="B1" s="1" t="s">
        <v>13</v>
      </c>
    </row>
    <row r="2" spans="1:2" x14ac:dyDescent="0.25">
      <c r="A2" s="2" t="s">
        <v>0</v>
      </c>
      <c r="B2" s="3">
        <v>37553.699346405228</v>
      </c>
    </row>
    <row r="3" spans="1:2" x14ac:dyDescent="0.25">
      <c r="A3" s="2" t="s">
        <v>1</v>
      </c>
      <c r="B3" s="3">
        <v>36382.836601307186</v>
      </c>
    </row>
    <row r="4" spans="1:2" x14ac:dyDescent="0.25">
      <c r="A4" s="2" t="s">
        <v>2</v>
      </c>
      <c r="B4" s="3">
        <v>36358.875816993466</v>
      </c>
    </row>
    <row r="5" spans="1:2" x14ac:dyDescent="0.25">
      <c r="A5" s="2" t="s">
        <v>3</v>
      </c>
      <c r="B5" s="3">
        <v>36915.274509803923</v>
      </c>
    </row>
    <row r="6" spans="1:2" x14ac:dyDescent="0.25">
      <c r="A6" s="2" t="s">
        <v>4</v>
      </c>
      <c r="B6" s="3">
        <v>35896.504575163395</v>
      </c>
    </row>
    <row r="7" spans="1:2" x14ac:dyDescent="0.25">
      <c r="A7" s="2" t="s">
        <v>5</v>
      </c>
      <c r="B7" s="3">
        <v>36119.615686274512</v>
      </c>
    </row>
    <row r="8" spans="1:2" x14ac:dyDescent="0.25">
      <c r="A8" s="2" t="s">
        <v>6</v>
      </c>
      <c r="B8" s="3">
        <v>36642.69281045752</v>
      </c>
    </row>
    <row r="9" spans="1:2" x14ac:dyDescent="0.25">
      <c r="A9" s="2" t="s">
        <v>7</v>
      </c>
      <c r="B9" s="3">
        <v>36307.189542483662</v>
      </c>
    </row>
    <row r="10" spans="1:2" x14ac:dyDescent="0.25">
      <c r="A10" s="2" t="s">
        <v>11</v>
      </c>
      <c r="B10" s="3">
        <v>35981.568627450979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A286-5D4A-4576-99A9-A6F35DAB07FE}">
  <dimension ref="A1:B4"/>
  <sheetViews>
    <sheetView tabSelected="1" workbookViewId="0">
      <selection activeCell="G11" sqref="G11"/>
    </sheetView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12</v>
      </c>
      <c r="B1" s="1" t="s">
        <v>14</v>
      </c>
    </row>
    <row r="2" spans="1:2" x14ac:dyDescent="0.25">
      <c r="A2" s="2" t="s">
        <v>8</v>
      </c>
      <c r="B2" s="3">
        <f>(((2110390/85)*500)/4500)+35000</f>
        <v>37758.679738562088</v>
      </c>
    </row>
    <row r="3" spans="1:2" x14ac:dyDescent="0.25">
      <c r="A3" s="2" t="s">
        <v>9</v>
      </c>
      <c r="B3" s="3">
        <f>(((1479450/85)*500)/4500)+35000</f>
        <v>36933.921568627455</v>
      </c>
    </row>
    <row r="4" spans="1:2" x14ac:dyDescent="0.25">
      <c r="A4" s="2" t="s">
        <v>10</v>
      </c>
      <c r="B4" s="3">
        <f>(((3141650/85)*500)/4500)+35000</f>
        <v>39106.732026143793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12</v>
      </c>
      <c r="B1" s="1" t="s">
        <v>46</v>
      </c>
    </row>
    <row r="2" spans="1:2" x14ac:dyDescent="0.25">
      <c r="A2" s="2" t="s">
        <v>0</v>
      </c>
      <c r="B2" s="2">
        <f t="shared" ref="B2:B10" si="0">1000/25</f>
        <v>40</v>
      </c>
    </row>
    <row r="3" spans="1:2" x14ac:dyDescent="0.25">
      <c r="A3" s="2" t="s">
        <v>1</v>
      </c>
      <c r="B3" s="2">
        <f t="shared" si="0"/>
        <v>40</v>
      </c>
    </row>
    <row r="4" spans="1:2" x14ac:dyDescent="0.25">
      <c r="A4" s="2" t="s">
        <v>2</v>
      </c>
      <c r="B4" s="2">
        <f t="shared" si="0"/>
        <v>40</v>
      </c>
    </row>
    <row r="5" spans="1:2" x14ac:dyDescent="0.25">
      <c r="A5" s="2" t="s">
        <v>3</v>
      </c>
      <c r="B5" s="2">
        <f t="shared" si="0"/>
        <v>40</v>
      </c>
    </row>
    <row r="6" spans="1:2" x14ac:dyDescent="0.25">
      <c r="A6" s="2" t="s">
        <v>4</v>
      </c>
      <c r="B6" s="2">
        <f t="shared" si="0"/>
        <v>40</v>
      </c>
    </row>
    <row r="7" spans="1:2" x14ac:dyDescent="0.25">
      <c r="A7" s="2" t="s">
        <v>5</v>
      </c>
      <c r="B7" s="2">
        <f t="shared" si="0"/>
        <v>40</v>
      </c>
    </row>
    <row r="8" spans="1:2" x14ac:dyDescent="0.25">
      <c r="A8" s="2" t="s">
        <v>6</v>
      </c>
      <c r="B8" s="2">
        <f t="shared" si="0"/>
        <v>40</v>
      </c>
    </row>
    <row r="9" spans="1:2" x14ac:dyDescent="0.25">
      <c r="A9" s="2" t="s">
        <v>7</v>
      </c>
      <c r="B9" s="2">
        <f t="shared" si="0"/>
        <v>40</v>
      </c>
    </row>
    <row r="10" spans="1:2" x14ac:dyDescent="0.25">
      <c r="A10" s="2" t="s">
        <v>11</v>
      </c>
      <c r="B10" s="2">
        <f t="shared" si="0"/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7EA8-DF79-49C7-9CC0-1E7E55918678}">
  <dimension ref="A1:B4"/>
  <sheetViews>
    <sheetView workbookViewId="0">
      <selection activeCell="B1" sqref="B1"/>
    </sheetView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12</v>
      </c>
      <c r="B1" s="1" t="s">
        <v>47</v>
      </c>
    </row>
    <row r="2" spans="1:2" x14ac:dyDescent="0.25">
      <c r="A2" s="2" t="s">
        <v>8</v>
      </c>
      <c r="B2" s="2">
        <f>1000/25</f>
        <v>40</v>
      </c>
    </row>
    <row r="3" spans="1:2" x14ac:dyDescent="0.25">
      <c r="A3" s="2" t="s">
        <v>9</v>
      </c>
      <c r="B3" s="2">
        <f>1000/25</f>
        <v>40</v>
      </c>
    </row>
    <row r="4" spans="1:2" x14ac:dyDescent="0.25">
      <c r="A4" s="2" t="s">
        <v>10</v>
      </c>
      <c r="B4" s="2">
        <f>1000/25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797F-F77F-42C5-B05F-4D395FB93FC6}">
  <dimension ref="A1:C49"/>
  <sheetViews>
    <sheetView workbookViewId="0">
      <selection sqref="A1:C1"/>
    </sheetView>
  </sheetViews>
  <sheetFormatPr baseColWidth="10" defaultRowHeight="15" x14ac:dyDescent="0.25"/>
  <cols>
    <col min="1" max="1" width="18" customWidth="1"/>
    <col min="2" max="2" width="14.85546875" bestFit="1" customWidth="1"/>
  </cols>
  <sheetData>
    <row r="1" spans="1:3" x14ac:dyDescent="0.25">
      <c r="A1" s="5" t="s">
        <v>15</v>
      </c>
      <c r="B1" s="5" t="s">
        <v>16</v>
      </c>
      <c r="C1" s="5" t="s">
        <v>31</v>
      </c>
    </row>
    <row r="2" spans="1:3" x14ac:dyDescent="0.25">
      <c r="A2" s="4" t="s">
        <v>17</v>
      </c>
      <c r="B2" s="4" t="s">
        <v>25</v>
      </c>
      <c r="C2" s="6">
        <f ca="1">INT(RAND()*500)</f>
        <v>472</v>
      </c>
    </row>
    <row r="3" spans="1:3" x14ac:dyDescent="0.25">
      <c r="A3" s="4" t="s">
        <v>18</v>
      </c>
      <c r="B3" s="4" t="str">
        <f t="shared" ref="B3:B9" si="0">B2</f>
        <v>españa</v>
      </c>
      <c r="C3" s="6">
        <f t="shared" ref="C3:C49" ca="1" si="1">INT(RAND()*500)</f>
        <v>302</v>
      </c>
    </row>
    <row r="4" spans="1:3" x14ac:dyDescent="0.25">
      <c r="A4" s="4" t="s">
        <v>19</v>
      </c>
      <c r="B4" s="4" t="str">
        <f t="shared" si="0"/>
        <v>españa</v>
      </c>
      <c r="C4" s="6">
        <f t="shared" ca="1" si="1"/>
        <v>208</v>
      </c>
    </row>
    <row r="5" spans="1:3" x14ac:dyDescent="0.25">
      <c r="A5" s="4" t="s">
        <v>20</v>
      </c>
      <c r="B5" s="4" t="str">
        <f t="shared" si="0"/>
        <v>españa</v>
      </c>
      <c r="C5" s="6">
        <f t="shared" ca="1" si="1"/>
        <v>388</v>
      </c>
    </row>
    <row r="6" spans="1:3" x14ac:dyDescent="0.25">
      <c r="A6" s="4" t="s">
        <v>21</v>
      </c>
      <c r="B6" s="4" t="str">
        <f t="shared" si="0"/>
        <v>españa</v>
      </c>
      <c r="C6" s="6">
        <f t="shared" ca="1" si="1"/>
        <v>397</v>
      </c>
    </row>
    <row r="7" spans="1:3" x14ac:dyDescent="0.25">
      <c r="A7" s="4" t="s">
        <v>22</v>
      </c>
      <c r="B7" s="4" t="str">
        <f t="shared" si="0"/>
        <v>españa</v>
      </c>
      <c r="C7" s="6">
        <f t="shared" ca="1" si="1"/>
        <v>487</v>
      </c>
    </row>
    <row r="8" spans="1:3" x14ac:dyDescent="0.25">
      <c r="A8" s="4" t="s">
        <v>23</v>
      </c>
      <c r="B8" s="4" t="str">
        <f t="shared" si="0"/>
        <v>españa</v>
      </c>
      <c r="C8" s="6">
        <f t="shared" ca="1" si="1"/>
        <v>448</v>
      </c>
    </row>
    <row r="9" spans="1:3" x14ac:dyDescent="0.25">
      <c r="A9" s="4" t="s">
        <v>24</v>
      </c>
      <c r="B9" s="4" t="str">
        <f t="shared" si="0"/>
        <v>españa</v>
      </c>
      <c r="C9" s="6">
        <f t="shared" ca="1" si="1"/>
        <v>471</v>
      </c>
    </row>
    <row r="10" spans="1:3" x14ac:dyDescent="0.25">
      <c r="A10" s="4" t="s">
        <v>17</v>
      </c>
      <c r="B10" s="4" t="s">
        <v>26</v>
      </c>
      <c r="C10" s="6">
        <f t="shared" ca="1" si="1"/>
        <v>434</v>
      </c>
    </row>
    <row r="11" spans="1:3" x14ac:dyDescent="0.25">
      <c r="A11" s="4" t="s">
        <v>18</v>
      </c>
      <c r="B11" s="4" t="str">
        <f t="shared" ref="B11:B17" si="2">B10</f>
        <v>alemania</v>
      </c>
      <c r="C11" s="6">
        <f t="shared" ca="1" si="1"/>
        <v>393</v>
      </c>
    </row>
    <row r="12" spans="1:3" x14ac:dyDescent="0.25">
      <c r="A12" s="4" t="s">
        <v>19</v>
      </c>
      <c r="B12" s="4" t="str">
        <f t="shared" si="2"/>
        <v>alemania</v>
      </c>
      <c r="C12" s="6">
        <f t="shared" ca="1" si="1"/>
        <v>124</v>
      </c>
    </row>
    <row r="13" spans="1:3" x14ac:dyDescent="0.25">
      <c r="A13" s="4" t="s">
        <v>20</v>
      </c>
      <c r="B13" s="4" t="str">
        <f t="shared" si="2"/>
        <v>alemania</v>
      </c>
      <c r="C13" s="6">
        <f t="shared" ca="1" si="1"/>
        <v>461</v>
      </c>
    </row>
    <row r="14" spans="1:3" x14ac:dyDescent="0.25">
      <c r="A14" s="4" t="s">
        <v>21</v>
      </c>
      <c r="B14" s="4" t="str">
        <f t="shared" si="2"/>
        <v>alemania</v>
      </c>
      <c r="C14" s="6">
        <f t="shared" ca="1" si="1"/>
        <v>193</v>
      </c>
    </row>
    <row r="15" spans="1:3" x14ac:dyDescent="0.25">
      <c r="A15" s="4" t="s">
        <v>22</v>
      </c>
      <c r="B15" s="4" t="str">
        <f t="shared" si="2"/>
        <v>alemania</v>
      </c>
      <c r="C15" s="6">
        <f t="shared" ca="1" si="1"/>
        <v>151</v>
      </c>
    </row>
    <row r="16" spans="1:3" x14ac:dyDescent="0.25">
      <c r="A16" s="4" t="s">
        <v>23</v>
      </c>
      <c r="B16" s="4" t="str">
        <f t="shared" si="2"/>
        <v>alemania</v>
      </c>
      <c r="C16" s="6">
        <f t="shared" ca="1" si="1"/>
        <v>26</v>
      </c>
    </row>
    <row r="17" spans="1:3" x14ac:dyDescent="0.25">
      <c r="A17" s="4" t="s">
        <v>24</v>
      </c>
      <c r="B17" s="4" t="str">
        <f t="shared" si="2"/>
        <v>alemania</v>
      </c>
      <c r="C17" s="6">
        <f t="shared" ca="1" si="1"/>
        <v>141</v>
      </c>
    </row>
    <row r="18" spans="1:3" x14ac:dyDescent="0.25">
      <c r="A18" s="4" t="s">
        <v>17</v>
      </c>
      <c r="B18" s="4" t="s">
        <v>27</v>
      </c>
      <c r="C18" s="6">
        <f t="shared" ca="1" si="1"/>
        <v>482</v>
      </c>
    </row>
    <row r="19" spans="1:3" x14ac:dyDescent="0.25">
      <c r="A19" s="4" t="s">
        <v>18</v>
      </c>
      <c r="B19" s="4" t="str">
        <f t="shared" ref="B19:B25" si="3">B18</f>
        <v>brazil</v>
      </c>
      <c r="C19" s="6">
        <f t="shared" ca="1" si="1"/>
        <v>269</v>
      </c>
    </row>
    <row r="20" spans="1:3" x14ac:dyDescent="0.25">
      <c r="A20" s="4" t="s">
        <v>19</v>
      </c>
      <c r="B20" s="4" t="str">
        <f t="shared" si="3"/>
        <v>brazil</v>
      </c>
      <c r="C20" s="6">
        <f t="shared" ca="1" si="1"/>
        <v>62</v>
      </c>
    </row>
    <row r="21" spans="1:3" x14ac:dyDescent="0.25">
      <c r="A21" s="4" t="s">
        <v>20</v>
      </c>
      <c r="B21" s="4" t="str">
        <f t="shared" si="3"/>
        <v>brazil</v>
      </c>
      <c r="C21" s="6">
        <f t="shared" ca="1" si="1"/>
        <v>313</v>
      </c>
    </row>
    <row r="22" spans="1:3" x14ac:dyDescent="0.25">
      <c r="A22" s="4" t="s">
        <v>21</v>
      </c>
      <c r="B22" s="4" t="str">
        <f t="shared" si="3"/>
        <v>brazil</v>
      </c>
      <c r="C22" s="6">
        <f t="shared" ca="1" si="1"/>
        <v>365</v>
      </c>
    </row>
    <row r="23" spans="1:3" x14ac:dyDescent="0.25">
      <c r="A23" s="4" t="s">
        <v>22</v>
      </c>
      <c r="B23" s="4" t="str">
        <f t="shared" si="3"/>
        <v>brazil</v>
      </c>
      <c r="C23" s="6">
        <f t="shared" ca="1" si="1"/>
        <v>134</v>
      </c>
    </row>
    <row r="24" spans="1:3" x14ac:dyDescent="0.25">
      <c r="A24" s="4" t="s">
        <v>23</v>
      </c>
      <c r="B24" s="4" t="str">
        <f t="shared" si="3"/>
        <v>brazil</v>
      </c>
      <c r="C24" s="6">
        <f t="shared" ca="1" si="1"/>
        <v>454</v>
      </c>
    </row>
    <row r="25" spans="1:3" x14ac:dyDescent="0.25">
      <c r="A25" s="4" t="s">
        <v>24</v>
      </c>
      <c r="B25" s="4" t="str">
        <f t="shared" si="3"/>
        <v>brazil</v>
      </c>
      <c r="C25" s="6">
        <f t="shared" ca="1" si="1"/>
        <v>130</v>
      </c>
    </row>
    <row r="26" spans="1:3" x14ac:dyDescent="0.25">
      <c r="A26" s="4" t="s">
        <v>17</v>
      </c>
      <c r="B26" s="4" t="s">
        <v>28</v>
      </c>
      <c r="C26" s="6">
        <f t="shared" ca="1" si="1"/>
        <v>424</v>
      </c>
    </row>
    <row r="27" spans="1:3" x14ac:dyDescent="0.25">
      <c r="A27" s="4" t="s">
        <v>18</v>
      </c>
      <c r="B27" s="4" t="str">
        <f t="shared" ref="B27:B33" si="4">B26</f>
        <v>panama</v>
      </c>
      <c r="C27" s="6">
        <f t="shared" ca="1" si="1"/>
        <v>184</v>
      </c>
    </row>
    <row r="28" spans="1:3" x14ac:dyDescent="0.25">
      <c r="A28" s="4" t="s">
        <v>19</v>
      </c>
      <c r="B28" s="4" t="str">
        <f t="shared" si="4"/>
        <v>panama</v>
      </c>
      <c r="C28" s="6">
        <f t="shared" ca="1" si="1"/>
        <v>95</v>
      </c>
    </row>
    <row r="29" spans="1:3" x14ac:dyDescent="0.25">
      <c r="A29" s="4" t="s">
        <v>20</v>
      </c>
      <c r="B29" s="4" t="str">
        <f t="shared" si="4"/>
        <v>panama</v>
      </c>
      <c r="C29" s="6">
        <f t="shared" ca="1" si="1"/>
        <v>348</v>
      </c>
    </row>
    <row r="30" spans="1:3" x14ac:dyDescent="0.25">
      <c r="A30" s="4" t="s">
        <v>21</v>
      </c>
      <c r="B30" s="4" t="str">
        <f t="shared" si="4"/>
        <v>panama</v>
      </c>
      <c r="C30" s="6">
        <f t="shared" ca="1" si="1"/>
        <v>122</v>
      </c>
    </row>
    <row r="31" spans="1:3" x14ac:dyDescent="0.25">
      <c r="A31" s="4" t="s">
        <v>22</v>
      </c>
      <c r="B31" s="4" t="str">
        <f t="shared" si="4"/>
        <v>panama</v>
      </c>
      <c r="C31" s="6">
        <f t="shared" ca="1" si="1"/>
        <v>208</v>
      </c>
    </row>
    <row r="32" spans="1:3" x14ac:dyDescent="0.25">
      <c r="A32" s="4" t="s">
        <v>23</v>
      </c>
      <c r="B32" s="4" t="str">
        <f t="shared" si="4"/>
        <v>panama</v>
      </c>
      <c r="C32" s="6">
        <f t="shared" ca="1" si="1"/>
        <v>117</v>
      </c>
    </row>
    <row r="33" spans="1:3" x14ac:dyDescent="0.25">
      <c r="A33" s="4" t="s">
        <v>24</v>
      </c>
      <c r="B33" s="4" t="str">
        <f t="shared" si="4"/>
        <v>panama</v>
      </c>
      <c r="C33" s="6">
        <f t="shared" ca="1" si="1"/>
        <v>76</v>
      </c>
    </row>
    <row r="34" spans="1:3" x14ac:dyDescent="0.25">
      <c r="A34" s="4" t="s">
        <v>17</v>
      </c>
      <c r="B34" s="4" t="s">
        <v>29</v>
      </c>
      <c r="C34" s="6">
        <f t="shared" ca="1" si="1"/>
        <v>388</v>
      </c>
    </row>
    <row r="35" spans="1:3" x14ac:dyDescent="0.25">
      <c r="A35" s="4" t="s">
        <v>18</v>
      </c>
      <c r="B35" s="4" t="str">
        <f t="shared" ref="B35:B41" si="5">B34</f>
        <v>mexico</v>
      </c>
      <c r="C35" s="6">
        <f t="shared" ca="1" si="1"/>
        <v>117</v>
      </c>
    </row>
    <row r="36" spans="1:3" x14ac:dyDescent="0.25">
      <c r="A36" s="4" t="s">
        <v>19</v>
      </c>
      <c r="B36" s="4" t="str">
        <f t="shared" si="5"/>
        <v>mexico</v>
      </c>
      <c r="C36" s="6">
        <f t="shared" ca="1" si="1"/>
        <v>7</v>
      </c>
    </row>
    <row r="37" spans="1:3" x14ac:dyDescent="0.25">
      <c r="A37" s="4" t="s">
        <v>20</v>
      </c>
      <c r="B37" s="4" t="str">
        <f t="shared" si="5"/>
        <v>mexico</v>
      </c>
      <c r="C37" s="6">
        <f t="shared" ca="1" si="1"/>
        <v>225</v>
      </c>
    </row>
    <row r="38" spans="1:3" x14ac:dyDescent="0.25">
      <c r="A38" s="4" t="s">
        <v>21</v>
      </c>
      <c r="B38" s="4" t="str">
        <f t="shared" si="5"/>
        <v>mexico</v>
      </c>
      <c r="C38" s="6">
        <f t="shared" ca="1" si="1"/>
        <v>170</v>
      </c>
    </row>
    <row r="39" spans="1:3" x14ac:dyDescent="0.25">
      <c r="A39" s="4" t="s">
        <v>22</v>
      </c>
      <c r="B39" s="4" t="str">
        <f t="shared" si="5"/>
        <v>mexico</v>
      </c>
      <c r="C39" s="6">
        <f t="shared" ca="1" si="1"/>
        <v>53</v>
      </c>
    </row>
    <row r="40" spans="1:3" x14ac:dyDescent="0.25">
      <c r="A40" s="4" t="s">
        <v>23</v>
      </c>
      <c r="B40" s="4" t="str">
        <f t="shared" si="5"/>
        <v>mexico</v>
      </c>
      <c r="C40" s="6">
        <f t="shared" ca="1" si="1"/>
        <v>100</v>
      </c>
    </row>
    <row r="41" spans="1:3" x14ac:dyDescent="0.25">
      <c r="A41" s="4" t="s">
        <v>24</v>
      </c>
      <c r="B41" s="4" t="str">
        <f t="shared" si="5"/>
        <v>mexico</v>
      </c>
      <c r="C41" s="6">
        <f t="shared" ca="1" si="1"/>
        <v>431</v>
      </c>
    </row>
    <row r="42" spans="1:3" x14ac:dyDescent="0.25">
      <c r="A42" s="4" t="s">
        <v>17</v>
      </c>
      <c r="B42" s="4" t="s">
        <v>30</v>
      </c>
      <c r="C42" s="6">
        <f t="shared" ca="1" si="1"/>
        <v>240</v>
      </c>
    </row>
    <row r="43" spans="1:3" x14ac:dyDescent="0.25">
      <c r="A43" s="4" t="s">
        <v>18</v>
      </c>
      <c r="B43" s="4" t="str">
        <f t="shared" ref="B43:B49" si="6">B42</f>
        <v>estados_unidos</v>
      </c>
      <c r="C43" s="6">
        <f t="shared" ca="1" si="1"/>
        <v>459</v>
      </c>
    </row>
    <row r="44" spans="1:3" x14ac:dyDescent="0.25">
      <c r="A44" s="4" t="s">
        <v>19</v>
      </c>
      <c r="B44" s="4" t="str">
        <f t="shared" si="6"/>
        <v>estados_unidos</v>
      </c>
      <c r="C44" s="6">
        <f t="shared" ca="1" si="1"/>
        <v>498</v>
      </c>
    </row>
    <row r="45" spans="1:3" x14ac:dyDescent="0.25">
      <c r="A45" s="4" t="s">
        <v>20</v>
      </c>
      <c r="B45" s="4" t="str">
        <f t="shared" si="6"/>
        <v>estados_unidos</v>
      </c>
      <c r="C45" s="6">
        <f t="shared" ca="1" si="1"/>
        <v>444</v>
      </c>
    </row>
    <row r="46" spans="1:3" x14ac:dyDescent="0.25">
      <c r="A46" s="4" t="s">
        <v>21</v>
      </c>
      <c r="B46" s="4" t="str">
        <f t="shared" si="6"/>
        <v>estados_unidos</v>
      </c>
      <c r="C46" s="6">
        <f t="shared" ca="1" si="1"/>
        <v>24</v>
      </c>
    </row>
    <row r="47" spans="1:3" x14ac:dyDescent="0.25">
      <c r="A47" s="4" t="s">
        <v>22</v>
      </c>
      <c r="B47" s="4" t="str">
        <f t="shared" si="6"/>
        <v>estados_unidos</v>
      </c>
      <c r="C47" s="6">
        <f t="shared" ca="1" si="1"/>
        <v>54</v>
      </c>
    </row>
    <row r="48" spans="1:3" x14ac:dyDescent="0.25">
      <c r="A48" s="4" t="s">
        <v>23</v>
      </c>
      <c r="B48" s="4" t="str">
        <f t="shared" si="6"/>
        <v>estados_unidos</v>
      </c>
      <c r="C48" s="6">
        <f t="shared" ca="1" si="1"/>
        <v>359</v>
      </c>
    </row>
    <row r="49" spans="1:3" x14ac:dyDescent="0.25">
      <c r="A49" s="4" t="s">
        <v>24</v>
      </c>
      <c r="B49" s="4" t="str">
        <f t="shared" si="6"/>
        <v>estados_unidos</v>
      </c>
      <c r="C49" s="6">
        <f t="shared" ca="1" si="1"/>
        <v>417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AA60-99B0-440F-963B-1E73FB5FCB8F}">
  <dimension ref="A1:D124"/>
  <sheetViews>
    <sheetView workbookViewId="0">
      <selection activeCell="D2" sqref="D2"/>
    </sheetView>
  </sheetViews>
  <sheetFormatPr baseColWidth="10" defaultRowHeight="15" x14ac:dyDescent="0.25"/>
  <cols>
    <col min="1" max="2" width="29.7109375" bestFit="1" customWidth="1"/>
    <col min="3" max="4" width="16.85546875" customWidth="1"/>
  </cols>
  <sheetData>
    <row r="1" spans="1:4" x14ac:dyDescent="0.25">
      <c r="A1" s="1" t="s">
        <v>32</v>
      </c>
      <c r="B1" s="1" t="s">
        <v>33</v>
      </c>
      <c r="C1" s="1" t="s">
        <v>34</v>
      </c>
      <c r="D1" s="1" t="s">
        <v>35</v>
      </c>
    </row>
    <row r="2" spans="1:4" x14ac:dyDescent="0.25">
      <c r="A2" s="2" t="s">
        <v>36</v>
      </c>
      <c r="B2" s="2" t="s">
        <v>28</v>
      </c>
      <c r="C2" s="7">
        <v>5641.6</v>
      </c>
      <c r="D2" s="7">
        <v>2840.1634800000002</v>
      </c>
    </row>
    <row r="3" spans="1:4" x14ac:dyDescent="0.25">
      <c r="A3" s="2" t="s">
        <v>36</v>
      </c>
      <c r="B3" s="2" t="s">
        <v>29</v>
      </c>
      <c r="C3" s="7">
        <v>27714.933333333334</v>
      </c>
      <c r="D3" s="7">
        <v>13952.59173</v>
      </c>
    </row>
    <row r="4" spans="1:4" x14ac:dyDescent="0.25">
      <c r="A4" s="2" t="s">
        <v>36</v>
      </c>
      <c r="B4" s="2" t="s">
        <v>30</v>
      </c>
      <c r="C4" s="7">
        <v>20353.333333333332</v>
      </c>
      <c r="D4" s="7">
        <v>10246.52475</v>
      </c>
    </row>
    <row r="5" spans="1:4" x14ac:dyDescent="0.25">
      <c r="A5" s="2" t="s">
        <v>36</v>
      </c>
      <c r="B5" s="2" t="s">
        <v>25</v>
      </c>
      <c r="C5" s="7">
        <v>86435.733333333337</v>
      </c>
      <c r="D5" s="7">
        <v>43514.537219999998</v>
      </c>
    </row>
    <row r="6" spans="1:4" x14ac:dyDescent="0.25">
      <c r="A6" s="2" t="s">
        <v>36</v>
      </c>
      <c r="B6" s="2" t="s">
        <v>26</v>
      </c>
      <c r="C6" s="7">
        <v>100654.39999999999</v>
      </c>
      <c r="D6" s="7">
        <v>50672.67282</v>
      </c>
    </row>
    <row r="7" spans="1:4" x14ac:dyDescent="0.25">
      <c r="A7" s="2" t="s">
        <v>36</v>
      </c>
      <c r="B7" s="2" t="s">
        <v>27</v>
      </c>
      <c r="C7" s="7">
        <v>18289.333333333332</v>
      </c>
      <c r="D7" s="7">
        <v>9207.4405500000012</v>
      </c>
    </row>
    <row r="8" spans="1:4" x14ac:dyDescent="0.25">
      <c r="A8" s="2" t="s">
        <v>37</v>
      </c>
      <c r="B8" s="2" t="s">
        <v>29</v>
      </c>
      <c r="C8" s="7">
        <v>28345.599999999999</v>
      </c>
      <c r="D8" s="7">
        <v>14270.089680000001</v>
      </c>
    </row>
    <row r="9" spans="1:4" x14ac:dyDescent="0.25">
      <c r="A9" s="2" t="s">
        <v>37</v>
      </c>
      <c r="B9" s="2" t="s">
        <v>30</v>
      </c>
      <c r="C9" s="7">
        <v>19963.466666666667</v>
      </c>
      <c r="D9" s="7">
        <v>10050.253289999999</v>
      </c>
    </row>
    <row r="10" spans="1:4" x14ac:dyDescent="0.25">
      <c r="A10" s="2" t="s">
        <v>37</v>
      </c>
      <c r="B10" s="2" t="s">
        <v>26</v>
      </c>
      <c r="C10" s="7">
        <v>99507.733333333337</v>
      </c>
      <c r="D10" s="7">
        <v>50095.40382</v>
      </c>
    </row>
    <row r="11" spans="1:4" x14ac:dyDescent="0.25">
      <c r="A11" s="2" t="s">
        <v>37</v>
      </c>
      <c r="B11" s="2" t="s">
        <v>25</v>
      </c>
      <c r="C11" s="7">
        <v>85243.199999999997</v>
      </c>
      <c r="D11" s="7">
        <v>42914.177459999999</v>
      </c>
    </row>
    <row r="12" spans="1:4" x14ac:dyDescent="0.25">
      <c r="A12" s="2" t="s">
        <v>37</v>
      </c>
      <c r="B12" s="2" t="s">
        <v>27</v>
      </c>
      <c r="C12" s="7">
        <v>18874.133333333335</v>
      </c>
      <c r="D12" s="7">
        <v>9501.8477399999992</v>
      </c>
    </row>
    <row r="13" spans="1:4" x14ac:dyDescent="0.25">
      <c r="A13" s="2" t="s">
        <v>38</v>
      </c>
      <c r="B13" s="2" t="s">
        <v>29</v>
      </c>
      <c r="C13" s="7">
        <v>28746.933333333334</v>
      </c>
      <c r="D13" s="7">
        <v>14472.133830000001</v>
      </c>
    </row>
    <row r="14" spans="1:4" x14ac:dyDescent="0.25">
      <c r="A14" s="2" t="s">
        <v>38</v>
      </c>
      <c r="B14" s="2" t="s">
        <v>30</v>
      </c>
      <c r="C14" s="7">
        <v>19837.333333333332</v>
      </c>
      <c r="D14" s="7">
        <v>9986.7537000000011</v>
      </c>
    </row>
    <row r="15" spans="1:4" x14ac:dyDescent="0.25">
      <c r="A15" s="2" t="s">
        <v>38</v>
      </c>
      <c r="B15" s="2" t="s">
        <v>26</v>
      </c>
      <c r="C15" s="7">
        <v>98808.266666666663</v>
      </c>
      <c r="D15" s="7">
        <v>49743.26973</v>
      </c>
    </row>
    <row r="16" spans="1:4" x14ac:dyDescent="0.25">
      <c r="A16" s="2" t="s">
        <v>38</v>
      </c>
      <c r="B16" s="2" t="s">
        <v>27</v>
      </c>
      <c r="C16" s="7">
        <v>19493.333333333332</v>
      </c>
      <c r="D16" s="7">
        <v>9813.5730000000003</v>
      </c>
    </row>
    <row r="17" spans="1:4" x14ac:dyDescent="0.25">
      <c r="A17" s="2" t="s">
        <v>38</v>
      </c>
      <c r="B17" s="2" t="s">
        <v>25</v>
      </c>
      <c r="C17" s="7">
        <v>84474.933333333334</v>
      </c>
      <c r="D17" s="7">
        <v>42527.407229999997</v>
      </c>
    </row>
    <row r="18" spans="1:4" x14ac:dyDescent="0.25">
      <c r="A18" s="2" t="s">
        <v>37</v>
      </c>
      <c r="B18" s="2" t="s">
        <v>28</v>
      </c>
      <c r="C18" s="7">
        <v>6742.4</v>
      </c>
      <c r="D18" s="7">
        <v>3394.3417199999999</v>
      </c>
    </row>
    <row r="19" spans="1:4" x14ac:dyDescent="0.25">
      <c r="A19" s="2" t="s">
        <v>38</v>
      </c>
      <c r="B19" s="2" t="s">
        <v>28</v>
      </c>
      <c r="C19" s="7">
        <v>7499.2</v>
      </c>
      <c r="D19" s="7">
        <v>3775.3392600000006</v>
      </c>
    </row>
    <row r="20" spans="1:4" x14ac:dyDescent="0.25">
      <c r="A20" s="2" t="s">
        <v>8</v>
      </c>
      <c r="B20" s="2" t="s">
        <v>36</v>
      </c>
      <c r="C20" s="7">
        <v>45.333333333333336</v>
      </c>
      <c r="D20" s="7">
        <v>16.25</v>
      </c>
    </row>
    <row r="21" spans="1:4" x14ac:dyDescent="0.25">
      <c r="A21" s="2" t="s">
        <v>9</v>
      </c>
      <c r="B21" s="2" t="s">
        <v>37</v>
      </c>
      <c r="C21" s="7">
        <v>45.333333333333336</v>
      </c>
      <c r="D21" s="7">
        <v>16.25</v>
      </c>
    </row>
    <row r="22" spans="1:4" x14ac:dyDescent="0.25">
      <c r="A22" s="2" t="s">
        <v>10</v>
      </c>
      <c r="B22" s="2" t="s">
        <v>38</v>
      </c>
      <c r="C22" s="7">
        <v>45.333333333333336</v>
      </c>
      <c r="D22" s="7">
        <v>16.25</v>
      </c>
    </row>
    <row r="23" spans="1:4" x14ac:dyDescent="0.25">
      <c r="A23" s="2" t="s">
        <v>6</v>
      </c>
      <c r="B23" s="2" t="s">
        <v>37</v>
      </c>
      <c r="C23" s="7">
        <v>119.29719777777778</v>
      </c>
      <c r="D23" s="7">
        <v>41.274999999999999</v>
      </c>
    </row>
    <row r="24" spans="1:4" x14ac:dyDescent="0.25">
      <c r="A24" s="2" t="s">
        <v>6</v>
      </c>
      <c r="B24" s="2" t="s">
        <v>36</v>
      </c>
      <c r="C24" s="7">
        <v>132.22337933333336</v>
      </c>
      <c r="D24" s="7">
        <v>59.994999999999997</v>
      </c>
    </row>
    <row r="25" spans="1:4" x14ac:dyDescent="0.25">
      <c r="A25" s="2" t="s">
        <v>4</v>
      </c>
      <c r="B25" s="2" t="s">
        <v>39</v>
      </c>
      <c r="C25" s="7">
        <v>479.32466666666664</v>
      </c>
      <c r="D25" s="7">
        <v>258.04999999999995</v>
      </c>
    </row>
    <row r="26" spans="1:4" x14ac:dyDescent="0.25">
      <c r="A26" s="2" t="s">
        <v>0</v>
      </c>
      <c r="B26" s="2" t="s">
        <v>39</v>
      </c>
      <c r="C26" s="7">
        <v>306.70448222222223</v>
      </c>
      <c r="D26" s="7">
        <v>125.44999999999999</v>
      </c>
    </row>
    <row r="27" spans="1:4" x14ac:dyDescent="0.25">
      <c r="A27" s="2" t="s">
        <v>3</v>
      </c>
      <c r="B27" s="2" t="s">
        <v>39</v>
      </c>
      <c r="C27" s="7">
        <v>343.04289777777774</v>
      </c>
      <c r="D27" s="7">
        <v>140.39999999999998</v>
      </c>
    </row>
    <row r="28" spans="1:4" x14ac:dyDescent="0.25">
      <c r="A28" s="2" t="s">
        <v>5</v>
      </c>
      <c r="B28" s="2" t="s">
        <v>39</v>
      </c>
      <c r="C28" s="7">
        <v>254.21130444444441</v>
      </c>
      <c r="D28" s="7">
        <v>112.45</v>
      </c>
    </row>
    <row r="29" spans="1:4" x14ac:dyDescent="0.25">
      <c r="A29" s="2" t="s">
        <v>1</v>
      </c>
      <c r="B29" s="2" t="s">
        <v>39</v>
      </c>
      <c r="C29" s="7">
        <v>324.62826666666666</v>
      </c>
      <c r="D29" s="7">
        <v>143</v>
      </c>
    </row>
    <row r="30" spans="1:4" x14ac:dyDescent="0.25">
      <c r="A30" s="2" t="s">
        <v>2</v>
      </c>
      <c r="B30" s="2" t="s">
        <v>39</v>
      </c>
      <c r="C30" s="7">
        <v>265.68207777777781</v>
      </c>
      <c r="D30" s="7">
        <v>111.14999999999999</v>
      </c>
    </row>
    <row r="31" spans="1:4" x14ac:dyDescent="0.25">
      <c r="A31" s="2" t="s">
        <v>11</v>
      </c>
      <c r="B31" s="2" t="s">
        <v>39</v>
      </c>
      <c r="C31" s="7">
        <v>214.78685999999999</v>
      </c>
      <c r="D31" s="7">
        <v>104.65</v>
      </c>
    </row>
    <row r="32" spans="1:4" x14ac:dyDescent="0.25">
      <c r="A32" s="2" t="s">
        <v>7</v>
      </c>
      <c r="B32" s="2" t="s">
        <v>39</v>
      </c>
      <c r="C32" s="7">
        <v>46.222222222222221</v>
      </c>
      <c r="D32" s="7">
        <v>16.25</v>
      </c>
    </row>
    <row r="33" spans="1:4" x14ac:dyDescent="0.25">
      <c r="A33" s="2" t="s">
        <v>0</v>
      </c>
      <c r="B33" s="2" t="s">
        <v>40</v>
      </c>
      <c r="C33" s="7">
        <v>334.8029377777778</v>
      </c>
      <c r="D33" s="7">
        <v>222.29999999999998</v>
      </c>
    </row>
    <row r="34" spans="1:4" x14ac:dyDescent="0.25">
      <c r="A34" s="2" t="s">
        <v>3</v>
      </c>
      <c r="B34" s="2" t="s">
        <v>40</v>
      </c>
      <c r="C34" s="7">
        <v>333.82918000000001</v>
      </c>
      <c r="D34" s="7">
        <v>221.64999999999998</v>
      </c>
    </row>
    <row r="35" spans="1:4" x14ac:dyDescent="0.25">
      <c r="A35" s="2" t="s">
        <v>4</v>
      </c>
      <c r="B35" s="2" t="s">
        <v>40</v>
      </c>
      <c r="C35" s="7">
        <v>533.38610000000006</v>
      </c>
      <c r="D35" s="7">
        <v>342.55</v>
      </c>
    </row>
    <row r="36" spans="1:4" x14ac:dyDescent="0.25">
      <c r="A36" s="2" t="s">
        <v>5</v>
      </c>
      <c r="B36" s="2" t="s">
        <v>40</v>
      </c>
      <c r="C36" s="7">
        <v>359.36931111111113</v>
      </c>
      <c r="D36" s="7">
        <v>217.1</v>
      </c>
    </row>
    <row r="37" spans="1:4" x14ac:dyDescent="0.25">
      <c r="A37" s="2" t="s">
        <v>1</v>
      </c>
      <c r="B37" s="2" t="s">
        <v>40</v>
      </c>
      <c r="C37" s="7">
        <v>428.85418222222222</v>
      </c>
      <c r="D37" s="7">
        <v>250.89999999999998</v>
      </c>
    </row>
    <row r="38" spans="1:4" x14ac:dyDescent="0.25">
      <c r="A38" s="2" t="s">
        <v>2</v>
      </c>
      <c r="B38" s="2" t="s">
        <v>40</v>
      </c>
      <c r="C38" s="7">
        <v>370.63932444444441</v>
      </c>
      <c r="D38" s="7">
        <v>218.39999999999998</v>
      </c>
    </row>
    <row r="39" spans="1:4" x14ac:dyDescent="0.25">
      <c r="A39" s="2" t="s">
        <v>7</v>
      </c>
      <c r="B39" s="2" t="s">
        <v>40</v>
      </c>
      <c r="C39" s="7">
        <v>187.84571111111111</v>
      </c>
      <c r="D39" s="7">
        <v>107.25</v>
      </c>
    </row>
    <row r="40" spans="1:4" x14ac:dyDescent="0.25">
      <c r="A40" s="2" t="s">
        <v>11</v>
      </c>
      <c r="B40" s="2" t="s">
        <v>40</v>
      </c>
      <c r="C40" s="7">
        <v>7.2349311111111119</v>
      </c>
      <c r="D40" s="7">
        <v>2.2749999999999999</v>
      </c>
    </row>
    <row r="41" spans="1:4" x14ac:dyDescent="0.25">
      <c r="A41" s="2" t="s">
        <v>22</v>
      </c>
      <c r="B41" s="2" t="s">
        <v>3</v>
      </c>
      <c r="C41" s="7">
        <v>362.22425111111113</v>
      </c>
      <c r="D41" s="7">
        <v>187.85</v>
      </c>
    </row>
    <row r="42" spans="1:4" x14ac:dyDescent="0.25">
      <c r="A42" s="2" t="s">
        <v>22</v>
      </c>
      <c r="B42" s="2" t="s">
        <v>0</v>
      </c>
      <c r="C42" s="7">
        <v>403.58549777777779</v>
      </c>
      <c r="D42" s="7">
        <v>209.3</v>
      </c>
    </row>
    <row r="43" spans="1:4" x14ac:dyDescent="0.25">
      <c r="A43" s="2" t="s">
        <v>22</v>
      </c>
      <c r="B43" s="2" t="s">
        <v>2</v>
      </c>
      <c r="C43" s="7">
        <v>455.9546866666667</v>
      </c>
      <c r="D43" s="7">
        <v>246.34999999999997</v>
      </c>
    </row>
    <row r="44" spans="1:4" x14ac:dyDescent="0.25">
      <c r="A44" s="2" t="s">
        <v>22</v>
      </c>
      <c r="B44" s="2" t="s">
        <v>7</v>
      </c>
      <c r="C44" s="7">
        <v>401.81758666666667</v>
      </c>
      <c r="D44" s="7">
        <v>217.1</v>
      </c>
    </row>
    <row r="45" spans="1:4" x14ac:dyDescent="0.25">
      <c r="A45" s="2" t="s">
        <v>21</v>
      </c>
      <c r="B45" s="2" t="s">
        <v>5</v>
      </c>
      <c r="C45" s="7">
        <v>44.444444444444443</v>
      </c>
      <c r="D45" s="7">
        <v>16.25</v>
      </c>
    </row>
    <row r="46" spans="1:4" x14ac:dyDescent="0.25">
      <c r="A46" s="2" t="s">
        <v>21</v>
      </c>
      <c r="B46" s="2" t="s">
        <v>3</v>
      </c>
      <c r="C46" s="7">
        <v>253.41247333333331</v>
      </c>
      <c r="D46" s="7">
        <v>115.04999999999998</v>
      </c>
    </row>
    <row r="47" spans="1:4" x14ac:dyDescent="0.25">
      <c r="A47" s="2" t="s">
        <v>21</v>
      </c>
      <c r="B47" s="2" t="s">
        <v>1</v>
      </c>
      <c r="C47" s="7">
        <v>220.28799999999998</v>
      </c>
      <c r="D47" s="7">
        <v>77.999999999999986</v>
      </c>
    </row>
    <row r="48" spans="1:4" x14ac:dyDescent="0.25">
      <c r="A48" s="2" t="s">
        <v>21</v>
      </c>
      <c r="B48" s="2" t="s">
        <v>2</v>
      </c>
      <c r="C48" s="7">
        <v>289.06031777777775</v>
      </c>
      <c r="D48" s="7">
        <v>112.45</v>
      </c>
    </row>
    <row r="49" spans="1:4" x14ac:dyDescent="0.25">
      <c r="A49" s="2" t="s">
        <v>21</v>
      </c>
      <c r="B49" s="2" t="s">
        <v>0</v>
      </c>
      <c r="C49" s="7">
        <v>287.77348666666666</v>
      </c>
      <c r="D49" s="7">
        <v>130.65</v>
      </c>
    </row>
    <row r="50" spans="1:4" x14ac:dyDescent="0.25">
      <c r="A50" s="2" t="s">
        <v>21</v>
      </c>
      <c r="B50" s="2" t="s">
        <v>7</v>
      </c>
      <c r="C50" s="7">
        <v>252.43352666666664</v>
      </c>
      <c r="D50" s="7">
        <v>112.45</v>
      </c>
    </row>
    <row r="51" spans="1:4" x14ac:dyDescent="0.25">
      <c r="A51" s="2" t="s">
        <v>21</v>
      </c>
      <c r="B51" s="2" t="s">
        <v>11</v>
      </c>
      <c r="C51" s="7">
        <v>358.66216666666674</v>
      </c>
      <c r="D51" s="7">
        <v>217.74999999999997</v>
      </c>
    </row>
    <row r="52" spans="1:4" x14ac:dyDescent="0.25">
      <c r="A52" s="2" t="s">
        <v>24</v>
      </c>
      <c r="B52" s="2" t="s">
        <v>1</v>
      </c>
      <c r="C52" s="7">
        <v>44.444444444444443</v>
      </c>
      <c r="D52" s="7">
        <v>16.25</v>
      </c>
    </row>
    <row r="53" spans="1:4" x14ac:dyDescent="0.25">
      <c r="A53" s="2" t="s">
        <v>24</v>
      </c>
      <c r="B53" s="2" t="s">
        <v>2</v>
      </c>
      <c r="C53" s="7">
        <v>145.78983199999999</v>
      </c>
      <c r="D53" s="7">
        <v>34.709999999999994</v>
      </c>
    </row>
    <row r="54" spans="1:4" x14ac:dyDescent="0.25">
      <c r="A54" s="2" t="s">
        <v>24</v>
      </c>
      <c r="B54" s="2" t="s">
        <v>5</v>
      </c>
      <c r="C54" s="7">
        <v>207.43786666666665</v>
      </c>
      <c r="D54" s="7">
        <v>73.449999999999989</v>
      </c>
    </row>
    <row r="55" spans="1:4" x14ac:dyDescent="0.25">
      <c r="A55" s="2" t="s">
        <v>24</v>
      </c>
      <c r="B55" s="2" t="s">
        <v>7</v>
      </c>
      <c r="C55" s="7">
        <v>322.85048888888889</v>
      </c>
      <c r="D55" s="7">
        <v>143</v>
      </c>
    </row>
    <row r="56" spans="1:4" x14ac:dyDescent="0.25">
      <c r="A56" s="2" t="s">
        <v>24</v>
      </c>
      <c r="B56" s="2" t="s">
        <v>11</v>
      </c>
      <c r="C56" s="7">
        <v>422.65074222222216</v>
      </c>
      <c r="D56" s="7">
        <v>248.3</v>
      </c>
    </row>
    <row r="57" spans="1:4" x14ac:dyDescent="0.25">
      <c r="A57" s="2" t="s">
        <v>24</v>
      </c>
      <c r="B57" s="2" t="s">
        <v>3</v>
      </c>
      <c r="C57" s="7">
        <v>388.42453333333333</v>
      </c>
      <c r="D57" s="7">
        <v>191.75</v>
      </c>
    </row>
    <row r="58" spans="1:4" x14ac:dyDescent="0.25">
      <c r="A58" s="2" t="s">
        <v>24</v>
      </c>
      <c r="B58" s="2" t="s">
        <v>0</v>
      </c>
      <c r="C58" s="7">
        <v>417.39178666666669</v>
      </c>
      <c r="D58" s="7">
        <v>206.04999999999998</v>
      </c>
    </row>
    <row r="59" spans="1:4" x14ac:dyDescent="0.25">
      <c r="A59" s="2" t="s">
        <v>17</v>
      </c>
      <c r="B59" s="2" t="s">
        <v>2</v>
      </c>
      <c r="C59" s="7">
        <v>44.444444444444443</v>
      </c>
      <c r="D59" s="7">
        <v>16.25</v>
      </c>
    </row>
    <row r="60" spans="1:4" x14ac:dyDescent="0.25">
      <c r="A60" s="2" t="s">
        <v>17</v>
      </c>
      <c r="B60" s="2" t="s">
        <v>1</v>
      </c>
      <c r="C60" s="7">
        <v>145.51681733333334</v>
      </c>
      <c r="D60" s="7">
        <v>34.644999999999996</v>
      </c>
    </row>
    <row r="61" spans="1:4" x14ac:dyDescent="0.25">
      <c r="A61" s="2" t="s">
        <v>17</v>
      </c>
      <c r="B61" s="2" t="s">
        <v>5</v>
      </c>
      <c r="C61" s="7">
        <v>274.0224977777778</v>
      </c>
      <c r="D61" s="7">
        <v>106.60000000000001</v>
      </c>
    </row>
    <row r="62" spans="1:4" x14ac:dyDescent="0.25">
      <c r="A62" s="2" t="s">
        <v>17</v>
      </c>
      <c r="B62" s="2" t="s">
        <v>3</v>
      </c>
      <c r="C62" s="7">
        <v>421.56644444444447</v>
      </c>
      <c r="D62" s="7">
        <v>200.2</v>
      </c>
    </row>
    <row r="63" spans="1:4" x14ac:dyDescent="0.25">
      <c r="A63" s="2" t="s">
        <v>17</v>
      </c>
      <c r="B63" s="2" t="s">
        <v>0</v>
      </c>
      <c r="C63" s="7">
        <v>401.03561111111111</v>
      </c>
      <c r="D63" s="7">
        <v>190.45</v>
      </c>
    </row>
    <row r="64" spans="1:4" x14ac:dyDescent="0.25">
      <c r="A64" s="2" t="s">
        <v>17</v>
      </c>
      <c r="B64" s="2" t="s">
        <v>7</v>
      </c>
      <c r="C64" s="7">
        <v>263.90430000000003</v>
      </c>
      <c r="D64" s="7">
        <v>111.14999999999999</v>
      </c>
    </row>
    <row r="65" spans="1:4" x14ac:dyDescent="0.25">
      <c r="A65" s="2" t="s">
        <v>17</v>
      </c>
      <c r="B65" s="2" t="s">
        <v>11</v>
      </c>
      <c r="C65" s="7">
        <v>365.56813999999997</v>
      </c>
      <c r="D65" s="7">
        <v>216.45</v>
      </c>
    </row>
    <row r="66" spans="1:4" x14ac:dyDescent="0.25">
      <c r="A66" s="2" t="s">
        <v>20</v>
      </c>
      <c r="B66" s="2" t="s">
        <v>0</v>
      </c>
      <c r="C66" s="7">
        <v>44.444444444444443</v>
      </c>
      <c r="D66" s="7">
        <v>16.25</v>
      </c>
    </row>
    <row r="67" spans="1:4" x14ac:dyDescent="0.25">
      <c r="A67" s="2" t="s">
        <v>20</v>
      </c>
      <c r="B67" s="2" t="s">
        <v>3</v>
      </c>
      <c r="C67" s="7">
        <v>119.98662533333334</v>
      </c>
      <c r="D67" s="7">
        <v>18.265000000000001</v>
      </c>
    </row>
    <row r="68" spans="1:4" x14ac:dyDescent="0.25">
      <c r="A68" s="2" t="s">
        <v>20</v>
      </c>
      <c r="B68" s="2" t="s">
        <v>5</v>
      </c>
      <c r="C68" s="7">
        <v>292.06861333333336</v>
      </c>
      <c r="D68" s="7">
        <v>132.6</v>
      </c>
    </row>
    <row r="69" spans="1:4" x14ac:dyDescent="0.25">
      <c r="A69" s="2" t="s">
        <v>20</v>
      </c>
      <c r="B69" s="2" t="s">
        <v>1</v>
      </c>
      <c r="C69" s="7">
        <v>420.02517333333333</v>
      </c>
      <c r="D69" s="7">
        <v>207.35000000000002</v>
      </c>
    </row>
    <row r="70" spans="1:4" x14ac:dyDescent="0.25">
      <c r="A70" s="2" t="s">
        <v>20</v>
      </c>
      <c r="B70" s="2" t="s">
        <v>2</v>
      </c>
      <c r="C70" s="7">
        <v>409.39238666666665</v>
      </c>
      <c r="D70" s="7">
        <v>191.1</v>
      </c>
    </row>
    <row r="71" spans="1:4" x14ac:dyDescent="0.25">
      <c r="A71" s="2" t="s">
        <v>20</v>
      </c>
      <c r="B71" s="2" t="s">
        <v>7</v>
      </c>
      <c r="C71" s="7">
        <v>304.92670444444445</v>
      </c>
      <c r="D71" s="7">
        <v>125.44999999999999</v>
      </c>
    </row>
    <row r="72" spans="1:4" x14ac:dyDescent="0.25">
      <c r="A72" s="2" t="s">
        <v>20</v>
      </c>
      <c r="B72" s="2" t="s">
        <v>11</v>
      </c>
      <c r="C72" s="7">
        <v>401.32617777777779</v>
      </c>
      <c r="D72" s="7">
        <v>219.70000000000002</v>
      </c>
    </row>
    <row r="73" spans="1:4" x14ac:dyDescent="0.25">
      <c r="A73" s="2" t="s">
        <v>18</v>
      </c>
      <c r="B73" s="2" t="s">
        <v>11</v>
      </c>
      <c r="C73" s="7">
        <v>262.61381999999998</v>
      </c>
      <c r="D73" s="7">
        <v>111.14999999999999</v>
      </c>
    </row>
    <row r="74" spans="1:4" x14ac:dyDescent="0.25">
      <c r="A74" s="2" t="s">
        <v>18</v>
      </c>
      <c r="B74" s="2" t="s">
        <v>7</v>
      </c>
      <c r="C74" s="7">
        <v>349.20846444444442</v>
      </c>
      <c r="D74" s="7">
        <v>156.65</v>
      </c>
    </row>
    <row r="75" spans="1:4" x14ac:dyDescent="0.25">
      <c r="A75" s="2" t="s">
        <v>18</v>
      </c>
      <c r="B75" s="2" t="s">
        <v>0</v>
      </c>
      <c r="C75" s="7">
        <v>518.84159333333332</v>
      </c>
      <c r="D75" s="7">
        <v>271.04999999999995</v>
      </c>
    </row>
    <row r="76" spans="1:4" x14ac:dyDescent="0.25">
      <c r="A76" s="2" t="s">
        <v>18</v>
      </c>
      <c r="B76" s="2" t="s">
        <v>3</v>
      </c>
      <c r="C76" s="7">
        <v>539.99340888888901</v>
      </c>
      <c r="D76" s="7">
        <v>282.09999999999997</v>
      </c>
    </row>
    <row r="77" spans="1:4" x14ac:dyDescent="0.25">
      <c r="A77" s="2" t="s">
        <v>18</v>
      </c>
      <c r="B77" s="2" t="s">
        <v>5</v>
      </c>
      <c r="C77" s="7">
        <v>440.4291622222222</v>
      </c>
      <c r="D77" s="7">
        <v>209.95</v>
      </c>
    </row>
    <row r="78" spans="1:4" x14ac:dyDescent="0.25">
      <c r="A78" s="2" t="s">
        <v>18</v>
      </c>
      <c r="B78" s="2" t="s">
        <v>2</v>
      </c>
      <c r="C78" s="7">
        <v>296.62204444444444</v>
      </c>
      <c r="D78" s="7">
        <v>127.4</v>
      </c>
    </row>
    <row r="79" spans="1:4" x14ac:dyDescent="0.25">
      <c r="A79" s="2" t="s">
        <v>18</v>
      </c>
      <c r="B79" s="2" t="s">
        <v>1</v>
      </c>
      <c r="C79" s="7">
        <v>324.31807111111107</v>
      </c>
      <c r="D79" s="7">
        <v>137.79999999999998</v>
      </c>
    </row>
    <row r="80" spans="1:4" x14ac:dyDescent="0.25">
      <c r="A80" s="2" t="s">
        <v>19</v>
      </c>
      <c r="B80" s="2" t="s">
        <v>11</v>
      </c>
      <c r="C80" s="7">
        <v>256.36426666666671</v>
      </c>
      <c r="D80" s="7">
        <v>136.5</v>
      </c>
    </row>
    <row r="81" spans="1:4" x14ac:dyDescent="0.25">
      <c r="A81" s="2" t="s">
        <v>18</v>
      </c>
      <c r="B81" s="2" t="s">
        <v>8</v>
      </c>
      <c r="C81" s="7">
        <v>716.99768888888889</v>
      </c>
      <c r="D81" s="7">
        <v>416</v>
      </c>
    </row>
    <row r="82" spans="1:4" x14ac:dyDescent="0.25">
      <c r="A82" s="2" t="s">
        <v>18</v>
      </c>
      <c r="B82" s="2" t="s">
        <v>9</v>
      </c>
      <c r="C82" s="7">
        <v>767.45445333333339</v>
      </c>
      <c r="D82" s="7">
        <v>452.4</v>
      </c>
    </row>
    <row r="83" spans="1:4" x14ac:dyDescent="0.25">
      <c r="A83" s="2" t="s">
        <v>18</v>
      </c>
      <c r="B83" s="2" t="s">
        <v>10</v>
      </c>
      <c r="C83" s="7">
        <v>848.12970666666661</v>
      </c>
      <c r="D83" s="7">
        <v>540.79999999999995</v>
      </c>
    </row>
    <row r="84" spans="1:4" x14ac:dyDescent="0.25">
      <c r="A84" s="2" t="s">
        <v>19</v>
      </c>
      <c r="B84" s="2" t="s">
        <v>8</v>
      </c>
      <c r="C84" s="7">
        <v>615.37309555555544</v>
      </c>
      <c r="D84" s="7">
        <v>404.95</v>
      </c>
    </row>
    <row r="85" spans="1:4" x14ac:dyDescent="0.25">
      <c r="A85" s="2" t="s">
        <v>19</v>
      </c>
      <c r="B85" s="2" t="s">
        <v>9</v>
      </c>
      <c r="C85" s="7">
        <v>623.10424444444448</v>
      </c>
      <c r="D85" s="7">
        <v>383.5</v>
      </c>
    </row>
    <row r="86" spans="1:4" x14ac:dyDescent="0.25">
      <c r="A86" s="2" t="s">
        <v>19</v>
      </c>
      <c r="B86" s="2" t="s">
        <v>10</v>
      </c>
      <c r="C86" s="7">
        <v>554.98594666666668</v>
      </c>
      <c r="D86" s="7">
        <v>354.9</v>
      </c>
    </row>
    <row r="87" spans="1:4" x14ac:dyDescent="0.25">
      <c r="A87" s="2" t="s">
        <v>19</v>
      </c>
      <c r="B87" s="2" t="s">
        <v>8</v>
      </c>
      <c r="C87" s="7">
        <v>615.37309555555544</v>
      </c>
      <c r="D87" s="7">
        <v>404.95</v>
      </c>
    </row>
    <row r="88" spans="1:4" x14ac:dyDescent="0.25">
      <c r="A88" s="2" t="s">
        <v>20</v>
      </c>
      <c r="B88" s="2" t="s">
        <v>9</v>
      </c>
      <c r="C88" s="7">
        <v>967.11027555555563</v>
      </c>
      <c r="D88" s="7">
        <v>653.9</v>
      </c>
    </row>
    <row r="89" spans="1:4" x14ac:dyDescent="0.25">
      <c r="A89" s="2" t="s">
        <v>20</v>
      </c>
      <c r="B89" s="2" t="s">
        <v>10</v>
      </c>
      <c r="C89" s="7">
        <v>895.98320000000001</v>
      </c>
      <c r="D89" s="7">
        <v>627.25</v>
      </c>
    </row>
    <row r="90" spans="1:4" x14ac:dyDescent="0.25">
      <c r="A90" s="2" t="s">
        <v>23</v>
      </c>
      <c r="B90" s="2" t="s">
        <v>0</v>
      </c>
      <c r="C90" s="7">
        <v>103.36819844444446</v>
      </c>
      <c r="D90" s="7">
        <v>16.704999999999998</v>
      </c>
    </row>
    <row r="91" spans="1:4" x14ac:dyDescent="0.25">
      <c r="A91" s="2" t="s">
        <v>23</v>
      </c>
      <c r="B91" s="2" t="s">
        <v>3</v>
      </c>
      <c r="C91" s="7">
        <v>44.444444444444443</v>
      </c>
      <c r="D91" s="7">
        <v>16.25</v>
      </c>
    </row>
    <row r="92" spans="1:4" x14ac:dyDescent="0.25">
      <c r="A92" s="2" t="s">
        <v>23</v>
      </c>
      <c r="B92" s="2" t="s">
        <v>7</v>
      </c>
      <c r="C92" s="7">
        <v>349.16477555555554</v>
      </c>
      <c r="D92" s="7">
        <v>143.64999999999998</v>
      </c>
    </row>
    <row r="93" spans="1:4" x14ac:dyDescent="0.25">
      <c r="A93" s="2" t="s">
        <v>23</v>
      </c>
      <c r="B93" s="2" t="s">
        <v>11</v>
      </c>
      <c r="C93" s="7">
        <v>450.0077555555556</v>
      </c>
      <c r="D93" s="7">
        <v>246.34999999999997</v>
      </c>
    </row>
    <row r="94" spans="1:4" x14ac:dyDescent="0.25">
      <c r="A94" s="2" t="s">
        <v>23</v>
      </c>
      <c r="B94" s="2" t="s">
        <v>8</v>
      </c>
      <c r="C94" s="7">
        <v>1054.9253066666665</v>
      </c>
      <c r="D94" s="7">
        <v>694.19999999999993</v>
      </c>
    </row>
    <row r="95" spans="1:4" x14ac:dyDescent="0.25">
      <c r="A95" s="2" t="s">
        <v>23</v>
      </c>
      <c r="B95" s="2" t="s">
        <v>9</v>
      </c>
      <c r="C95" s="7">
        <v>1014.2160444444445</v>
      </c>
      <c r="D95" s="7">
        <v>685.75</v>
      </c>
    </row>
    <row r="96" spans="1:4" x14ac:dyDescent="0.25">
      <c r="A96" s="2" t="s">
        <v>23</v>
      </c>
      <c r="B96" s="2" t="s">
        <v>10</v>
      </c>
      <c r="C96" s="7">
        <v>940.55024000000003</v>
      </c>
      <c r="D96" s="7">
        <v>658.44999999999993</v>
      </c>
    </row>
    <row r="97" spans="1:4" x14ac:dyDescent="0.25">
      <c r="A97" s="2" t="s">
        <v>24</v>
      </c>
      <c r="B97" s="2" t="s">
        <v>8</v>
      </c>
      <c r="C97" s="7">
        <v>904.40876000000003</v>
      </c>
      <c r="D97" s="7">
        <v>553.15</v>
      </c>
    </row>
    <row r="98" spans="1:4" x14ac:dyDescent="0.25">
      <c r="A98" s="2" t="s">
        <v>24</v>
      </c>
      <c r="B98" s="2" t="s">
        <v>9</v>
      </c>
      <c r="C98" s="7">
        <v>957.57028888888885</v>
      </c>
      <c r="D98" s="7">
        <v>589.54999999999995</v>
      </c>
    </row>
    <row r="99" spans="1:4" x14ac:dyDescent="0.25">
      <c r="A99" s="2" t="s">
        <v>24</v>
      </c>
      <c r="B99" s="2" t="s">
        <v>10</v>
      </c>
      <c r="C99" s="7">
        <v>967.43816888888909</v>
      </c>
      <c r="D99" s="7">
        <v>655.84999999999991</v>
      </c>
    </row>
    <row r="100" spans="1:4" x14ac:dyDescent="0.25">
      <c r="A100" s="2" t="s">
        <v>21</v>
      </c>
      <c r="B100" s="2" t="s">
        <v>8</v>
      </c>
      <c r="C100" s="7">
        <v>980.82771111111117</v>
      </c>
      <c r="D100" s="7">
        <v>679.25</v>
      </c>
    </row>
    <row r="101" spans="1:4" x14ac:dyDescent="0.25">
      <c r="A101" s="2" t="s">
        <v>21</v>
      </c>
      <c r="B101" s="2" t="s">
        <v>9</v>
      </c>
      <c r="C101" s="7">
        <v>936.56776888888885</v>
      </c>
      <c r="D101" s="7">
        <v>657.8</v>
      </c>
    </row>
    <row r="102" spans="1:4" x14ac:dyDescent="0.25">
      <c r="A102" s="2" t="s">
        <v>21</v>
      </c>
      <c r="B102" s="2" t="s">
        <v>10</v>
      </c>
      <c r="C102" s="7">
        <v>911.70731111111104</v>
      </c>
      <c r="D102" s="7">
        <v>630.5</v>
      </c>
    </row>
    <row r="103" spans="1:4" x14ac:dyDescent="0.25">
      <c r="A103" s="2" t="s">
        <v>22</v>
      </c>
      <c r="B103" s="2" t="s">
        <v>8</v>
      </c>
      <c r="C103" s="7">
        <v>1110.8720000000003</v>
      </c>
      <c r="D103" s="7">
        <v>780</v>
      </c>
    </row>
    <row r="104" spans="1:4" x14ac:dyDescent="0.25">
      <c r="A104" s="2" t="s">
        <v>22</v>
      </c>
      <c r="B104" s="2" t="s">
        <v>9</v>
      </c>
      <c r="C104" s="7">
        <v>1089.7912799999999</v>
      </c>
      <c r="D104" s="7">
        <v>758.55</v>
      </c>
    </row>
    <row r="105" spans="1:4" x14ac:dyDescent="0.25">
      <c r="A105" s="2" t="s">
        <v>22</v>
      </c>
      <c r="B105" s="2" t="s">
        <v>10</v>
      </c>
      <c r="C105" s="7">
        <v>1046.0445533333334</v>
      </c>
      <c r="D105" s="7">
        <v>729.95</v>
      </c>
    </row>
    <row r="106" spans="1:4" x14ac:dyDescent="0.25">
      <c r="A106" s="2" t="s">
        <v>17</v>
      </c>
      <c r="B106" s="2" t="s">
        <v>8</v>
      </c>
      <c r="C106" s="7">
        <v>871.86915999999997</v>
      </c>
      <c r="D106" s="7">
        <v>542.09999999999991</v>
      </c>
    </row>
    <row r="107" spans="1:4" x14ac:dyDescent="0.25">
      <c r="A107" s="2" t="s">
        <v>17</v>
      </c>
      <c r="B107" s="2" t="s">
        <v>9</v>
      </c>
      <c r="C107" s="7">
        <v>923.38291111111118</v>
      </c>
      <c r="D107" s="7">
        <v>578.5</v>
      </c>
    </row>
    <row r="108" spans="1:4" x14ac:dyDescent="0.25">
      <c r="A108" s="2" t="s">
        <v>17</v>
      </c>
      <c r="B108" s="2" t="s">
        <v>10</v>
      </c>
      <c r="C108" s="7">
        <v>906.4896</v>
      </c>
      <c r="D108" s="7">
        <v>623.99999999999989</v>
      </c>
    </row>
    <row r="109" spans="1:4" x14ac:dyDescent="0.25">
      <c r="A109" s="2" t="s">
        <v>22</v>
      </c>
      <c r="B109" s="2" t="s">
        <v>11</v>
      </c>
      <c r="C109" s="7">
        <v>500.33724444444448</v>
      </c>
      <c r="D109" s="7">
        <v>322.39999999999998</v>
      </c>
    </row>
    <row r="110" spans="1:4" x14ac:dyDescent="0.25">
      <c r="A110" s="2" t="s">
        <v>22</v>
      </c>
      <c r="B110" s="2" t="s">
        <v>5</v>
      </c>
      <c r="C110" s="7">
        <v>282.89706666666666</v>
      </c>
      <c r="D110" s="7">
        <v>136.5</v>
      </c>
    </row>
    <row r="111" spans="1:4" x14ac:dyDescent="0.25">
      <c r="A111" s="2" t="s">
        <v>22</v>
      </c>
      <c r="B111" s="2" t="s">
        <v>4</v>
      </c>
      <c r="C111" s="7">
        <v>44.444444444444443</v>
      </c>
      <c r="D111" s="7">
        <v>16.25</v>
      </c>
    </row>
    <row r="112" spans="1:4" x14ac:dyDescent="0.25">
      <c r="A112" s="2" t="s">
        <v>22</v>
      </c>
      <c r="B112" s="2" t="s">
        <v>1</v>
      </c>
      <c r="C112" s="7">
        <v>403.78794666666664</v>
      </c>
      <c r="D112" s="7">
        <v>211.89999999999998</v>
      </c>
    </row>
    <row r="113" spans="1:4" x14ac:dyDescent="0.25">
      <c r="A113" s="2" t="s">
        <v>41</v>
      </c>
      <c r="B113" s="2" t="s">
        <v>8</v>
      </c>
      <c r="C113" s="7">
        <v>407.74622444444447</v>
      </c>
      <c r="D113" s="7">
        <v>267.14999999999998</v>
      </c>
    </row>
    <row r="114" spans="1:4" x14ac:dyDescent="0.25">
      <c r="A114" s="2" t="s">
        <v>41</v>
      </c>
      <c r="B114" s="2" t="s">
        <v>9</v>
      </c>
      <c r="C114" s="7">
        <v>305.93713777777776</v>
      </c>
      <c r="D114" s="7">
        <v>187.2</v>
      </c>
    </row>
    <row r="115" spans="1:4" x14ac:dyDescent="0.25">
      <c r="A115" s="2" t="s">
        <v>42</v>
      </c>
      <c r="B115" s="2" t="s">
        <v>8</v>
      </c>
      <c r="C115" s="7">
        <v>440.03371555555555</v>
      </c>
      <c r="D115" s="7">
        <v>200.2</v>
      </c>
    </row>
    <row r="116" spans="1:4" x14ac:dyDescent="0.25">
      <c r="A116" s="2" t="s">
        <v>42</v>
      </c>
      <c r="B116" s="2" t="s">
        <v>9</v>
      </c>
      <c r="C116" s="7">
        <v>346.74686666666662</v>
      </c>
      <c r="D116" s="7">
        <v>120.24999999999999</v>
      </c>
    </row>
    <row r="117" spans="1:4" x14ac:dyDescent="0.25">
      <c r="A117" s="2" t="s">
        <v>6</v>
      </c>
      <c r="B117" s="2" t="s">
        <v>43</v>
      </c>
      <c r="C117" s="7">
        <v>46.222222222222221</v>
      </c>
      <c r="D117" s="7">
        <v>16.25</v>
      </c>
    </row>
    <row r="118" spans="1:4" x14ac:dyDescent="0.25">
      <c r="A118" s="2" t="s">
        <v>44</v>
      </c>
      <c r="B118" s="2" t="s">
        <v>10</v>
      </c>
      <c r="C118" s="7">
        <v>44.444444444444443</v>
      </c>
      <c r="D118" s="7">
        <v>16.25</v>
      </c>
    </row>
    <row r="119" spans="1:4" x14ac:dyDescent="0.25">
      <c r="A119" s="2" t="s">
        <v>39</v>
      </c>
      <c r="B119" s="2" t="s">
        <v>40</v>
      </c>
      <c r="C119" s="8">
        <v>148.44444444444446</v>
      </c>
      <c r="D119" s="7">
        <v>968.6</v>
      </c>
    </row>
    <row r="120" spans="1:4" x14ac:dyDescent="0.25">
      <c r="A120" s="2" t="s">
        <v>40</v>
      </c>
      <c r="B120" s="2" t="s">
        <v>45</v>
      </c>
      <c r="C120" s="8">
        <v>111.11111111111111</v>
      </c>
      <c r="D120" s="7">
        <v>725</v>
      </c>
    </row>
    <row r="121" spans="1:4" x14ac:dyDescent="0.25">
      <c r="A121" s="2" t="s">
        <v>45</v>
      </c>
      <c r="B121" s="2" t="s">
        <v>41</v>
      </c>
      <c r="C121" s="8">
        <v>290.66666666666669</v>
      </c>
      <c r="D121" s="7">
        <v>1896.5999999999997</v>
      </c>
    </row>
    <row r="122" spans="1:4" x14ac:dyDescent="0.25">
      <c r="A122" s="2" t="s">
        <v>41</v>
      </c>
      <c r="B122" s="2" t="s">
        <v>42</v>
      </c>
      <c r="C122" s="8">
        <v>132.44444444444446</v>
      </c>
      <c r="D122" s="7">
        <v>864.19999999999993</v>
      </c>
    </row>
    <row r="123" spans="1:4" x14ac:dyDescent="0.25">
      <c r="A123" s="2" t="s">
        <v>42</v>
      </c>
      <c r="B123" s="2" t="s">
        <v>43</v>
      </c>
      <c r="C123" s="8">
        <v>102.22222222222223</v>
      </c>
      <c r="D123" s="7">
        <v>666.99999999999989</v>
      </c>
    </row>
    <row r="124" spans="1:4" x14ac:dyDescent="0.25">
      <c r="A124" s="2" t="s">
        <v>43</v>
      </c>
      <c r="B124" s="2" t="s">
        <v>44</v>
      </c>
      <c r="C124" s="8">
        <v>30.222222222222221</v>
      </c>
      <c r="D124" s="7">
        <v>197.2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Fk</vt:lpstr>
      <vt:lpstr>Fm</vt:lpstr>
      <vt:lpstr>CAPk</vt:lpstr>
      <vt:lpstr>CAPm</vt:lpstr>
      <vt:lpstr>Wij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2015-06-05T18:19:34Z</dcterms:created>
  <dcterms:modified xsi:type="dcterms:W3CDTF">2023-05-16T19:12:43Z</dcterms:modified>
</cp:coreProperties>
</file>