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on\Desktop\"/>
    </mc:Choice>
  </mc:AlternateContent>
  <xr:revisionPtr revIDLastSave="0" documentId="13_ncr:1_{60F8892A-D510-40EA-8183-5AF17E207B2F}" xr6:coauthVersionLast="40" xr6:coauthVersionMax="40" xr10:uidLastSave="{00000000-0000-0000-0000-000000000000}"/>
  <bookViews>
    <workbookView xWindow="0" yWindow="0" windowWidth="25770" windowHeight="19575" activeTab="2" xr2:uid="{0BF24769-D27D-487E-AAF3-E790F68D54CB}"/>
  </bookViews>
  <sheets>
    <sheet name="Conferences" sheetId="1" r:id="rId1"/>
    <sheet name="WesternConf" sheetId="35" r:id="rId2"/>
    <sheet name="EasternConf" sheetId="34" r:id="rId3"/>
    <sheet name="k-means_HID" sheetId="6" state="hidden" r:id="rId4"/>
    <sheet name="k-means_HID1" sheetId="8" state="hidden" r:id="rId5"/>
    <sheet name="k-means_HID2" sheetId="11" state="hidden" r:id="rId6"/>
    <sheet name="k-means_HID4" sheetId="16" state="hidden" r:id="rId7"/>
    <sheet name="k-means_HID5" sheetId="19" state="hidden" r:id="rId8"/>
    <sheet name="k-means_HID6" sheetId="22" state="hidden" r:id="rId9"/>
    <sheet name="k-means_HID7" sheetId="26" state="hidden" r:id="rId10"/>
    <sheet name="k-means_HID8" sheetId="29" state="hidden" r:id="rId11"/>
    <sheet name="k-means_HID3" sheetId="14" state="hidden" r:id="rId12"/>
  </sheets>
  <definedNames>
    <definedName name="solver_adj" localSheetId="0" hidden="1">Conferences!$B$35:$AG$35</definedName>
    <definedName name="solver_adj" localSheetId="2" hidden="1">EasternConf!$B$19:$Q$19</definedName>
    <definedName name="solver_adj" localSheetId="1" hidden="1">WesternConf!$B$19:$Q$19</definedName>
    <definedName name="solver_cvg" localSheetId="0" hidden="1">0.00001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Conferences!$AH$35</definedName>
    <definedName name="solver_lhs1" localSheetId="2" hidden="1">EasternConf!$B$19:$Q$19</definedName>
    <definedName name="solver_lhs1" localSheetId="1" hidden="1">WesternConf!$B$19:$Q$19</definedName>
    <definedName name="solver_lhs10" localSheetId="0" hidden="1">Conferences!$D$35</definedName>
    <definedName name="solver_lhs10" localSheetId="2" hidden="1">EasternConf!$B$19</definedName>
    <definedName name="solver_lhs10" localSheetId="1" hidden="1">WesternConf!#REF!</definedName>
    <definedName name="solver_lhs11" localSheetId="0" hidden="1">Conferences!$E$35</definedName>
    <definedName name="solver_lhs11" localSheetId="2" hidden="1">EasternConf!$C$19</definedName>
    <definedName name="solver_lhs11" localSheetId="1" hidden="1">WesternConf!#REF!</definedName>
    <definedName name="solver_lhs12" localSheetId="0" hidden="1">Conferences!$F$35</definedName>
    <definedName name="solver_lhs12" localSheetId="2" hidden="1">EasternConf!#REF!</definedName>
    <definedName name="solver_lhs12" localSheetId="1" hidden="1">WesternConf!$D$19</definedName>
    <definedName name="solver_lhs13" localSheetId="0" hidden="1">Conferences!$G$35</definedName>
    <definedName name="solver_lhs13" localSheetId="2" hidden="1">EasternConf!$D$19</definedName>
    <definedName name="solver_lhs13" localSheetId="1" hidden="1">WesternConf!#REF!</definedName>
    <definedName name="solver_lhs14" localSheetId="0" hidden="1">Conferences!$H$35</definedName>
    <definedName name="solver_lhs14" localSheetId="2" hidden="1">EasternConf!#REF!</definedName>
    <definedName name="solver_lhs14" localSheetId="1" hidden="1">WesternConf!$E$19</definedName>
    <definedName name="solver_lhs15" localSheetId="0" hidden="1">Conferences!$I$35</definedName>
    <definedName name="solver_lhs15" localSheetId="2" hidden="1">EasternConf!#REF!</definedName>
    <definedName name="solver_lhs15" localSheetId="1" hidden="1">WesternConf!$F$19</definedName>
    <definedName name="solver_lhs16" localSheetId="0" hidden="1">Conferences!$J$35</definedName>
    <definedName name="solver_lhs16" localSheetId="2" hidden="1">EasternConf!$E$19</definedName>
    <definedName name="solver_lhs16" localSheetId="1" hidden="1">WesternConf!#REF!</definedName>
    <definedName name="solver_lhs17" localSheetId="0" hidden="1">Conferences!$K$35</definedName>
    <definedName name="solver_lhs17" localSheetId="2" hidden="1">EasternConf!#REF!</definedName>
    <definedName name="solver_lhs17" localSheetId="1" hidden="1">WesternConf!$G$19</definedName>
    <definedName name="solver_lhs18" localSheetId="0" hidden="1">Conferences!$L$35</definedName>
    <definedName name="solver_lhs18" localSheetId="2" hidden="1">EasternConf!$F$19</definedName>
    <definedName name="solver_lhs18" localSheetId="1" hidden="1">WesternConf!#REF!</definedName>
    <definedName name="solver_lhs19" localSheetId="0" hidden="1">Conferences!$M$35</definedName>
    <definedName name="solver_lhs19" localSheetId="2" hidden="1">EasternConf!#REF!</definedName>
    <definedName name="solver_lhs19" localSheetId="1" hidden="1">WesternConf!$H$19</definedName>
    <definedName name="solver_lhs2" localSheetId="0" hidden="1">Conferences!$AH$37</definedName>
    <definedName name="solver_lhs2" localSheetId="2" hidden="1">EasternConf!$B$19:$Q$19</definedName>
    <definedName name="solver_lhs2" localSheetId="1" hidden="1">WesternConf!$B$19:$Q$19</definedName>
    <definedName name="solver_lhs20" localSheetId="0" hidden="1">Conferences!$N$35</definedName>
    <definedName name="solver_lhs20" localSheetId="2" hidden="1">EasternConf!$G$19</definedName>
    <definedName name="solver_lhs20" localSheetId="1" hidden="1">WesternConf!#REF!</definedName>
    <definedName name="solver_lhs21" localSheetId="0" hidden="1">Conferences!$O$35</definedName>
    <definedName name="solver_lhs21" localSheetId="2" hidden="1">EasternConf!#REF!</definedName>
    <definedName name="solver_lhs21" localSheetId="1" hidden="1">WesternConf!$I$19</definedName>
    <definedName name="solver_lhs22" localSheetId="0" hidden="1">Conferences!$P$35</definedName>
    <definedName name="solver_lhs22" localSheetId="2" hidden="1">EasternConf!#REF!</definedName>
    <definedName name="solver_lhs22" localSheetId="1" hidden="1">WesternConf!$J$19</definedName>
    <definedName name="solver_lhs23" localSheetId="0" hidden="1">Conferences!$Q$35</definedName>
    <definedName name="solver_lhs23" localSheetId="2" hidden="1">EasternConf!#REF!</definedName>
    <definedName name="solver_lhs23" localSheetId="1" hidden="1">WesternConf!$K$19</definedName>
    <definedName name="solver_lhs24" localSheetId="0" hidden="1">Conferences!$R$35</definedName>
    <definedName name="solver_lhs24" localSheetId="2" hidden="1">EasternConf!$H$19</definedName>
    <definedName name="solver_lhs24" localSheetId="1" hidden="1">WesternConf!#REF!</definedName>
    <definedName name="solver_lhs25" localSheetId="0" hidden="1">Conferences!$S$35</definedName>
    <definedName name="solver_lhs25" localSheetId="2" hidden="1">EasternConf!#REF!</definedName>
    <definedName name="solver_lhs25" localSheetId="1" hidden="1">WesternConf!$L$19</definedName>
    <definedName name="solver_lhs26" localSheetId="0" hidden="1">Conferences!$T$35</definedName>
    <definedName name="solver_lhs26" localSheetId="2" hidden="1">EasternConf!$I$19</definedName>
    <definedName name="solver_lhs26" localSheetId="1" hidden="1">WesternConf!#REF!</definedName>
    <definedName name="solver_lhs27" localSheetId="0" hidden="1">Conferences!$U$35</definedName>
    <definedName name="solver_lhs27" localSheetId="2" hidden="1">EasternConf!$J$19</definedName>
    <definedName name="solver_lhs27" localSheetId="1" hidden="1">WesternConf!#REF!</definedName>
    <definedName name="solver_lhs28" localSheetId="0" hidden="1">Conferences!$V$35</definedName>
    <definedName name="solver_lhs28" localSheetId="2" hidden="1">EasternConf!$K$19</definedName>
    <definedName name="solver_lhs28" localSheetId="1" hidden="1">WesternConf!#REF!</definedName>
    <definedName name="solver_lhs29" localSheetId="0" hidden="1">Conferences!$W$35</definedName>
    <definedName name="solver_lhs29" localSheetId="2" hidden="1">EasternConf!$L$19</definedName>
    <definedName name="solver_lhs29" localSheetId="1" hidden="1">WesternConf!#REF!</definedName>
    <definedName name="solver_lhs3" localSheetId="0" hidden="1">Conferences!$B$35:$AG$35</definedName>
    <definedName name="solver_lhs3" localSheetId="2" hidden="1">EasternConf!$R$19</definedName>
    <definedName name="solver_lhs3" localSheetId="1" hidden="1">WesternConf!$R$19</definedName>
    <definedName name="solver_lhs30" localSheetId="0" hidden="1">Conferences!$X$35</definedName>
    <definedName name="solver_lhs30" localSheetId="2" hidden="1">EasternConf!$M$19</definedName>
    <definedName name="solver_lhs30" localSheetId="1" hidden="1">WesternConf!#REF!</definedName>
    <definedName name="solver_lhs31" localSheetId="0" hidden="1">Conferences!#REF!</definedName>
    <definedName name="solver_lhs31" localSheetId="2" hidden="1">EasternConf!#REF!</definedName>
    <definedName name="solver_lhs31" localSheetId="1" hidden="1">WesternConf!#REF!</definedName>
    <definedName name="solver_lhs32" localSheetId="0" hidden="1">Conferences!$Y$35</definedName>
    <definedName name="solver_lhs32" localSheetId="2" hidden="1">EasternConf!$N$19</definedName>
    <definedName name="solver_lhs32" localSheetId="1" hidden="1">WesternConf!#REF!</definedName>
    <definedName name="solver_lhs33" localSheetId="0" hidden="1">Conferences!$Z$35</definedName>
    <definedName name="solver_lhs33" localSheetId="2" hidden="1">EasternConf!#REF!</definedName>
    <definedName name="solver_lhs33" localSheetId="1" hidden="1">WesternConf!$M$19</definedName>
    <definedName name="solver_lhs4" localSheetId="0" hidden="1">Conferences!$B$35:$AG$35</definedName>
    <definedName name="solver_lhs4" localSheetId="2" hidden="1">EasternConf!$R$21</definedName>
    <definedName name="solver_lhs4" localSheetId="1" hidden="1">WesternConf!$R$21</definedName>
    <definedName name="solver_lhs5" localSheetId="0" hidden="1">Conferences!$AE$35</definedName>
    <definedName name="solver_lhs5" localSheetId="2" hidden="1">EasternConf!#REF!</definedName>
    <definedName name="solver_lhs5" localSheetId="1" hidden="1">WesternConf!$P$19</definedName>
    <definedName name="solver_lhs6" localSheetId="0" hidden="1">Conferences!$AF$35</definedName>
    <definedName name="solver_lhs6" localSheetId="2" hidden="1">EasternConf!$Q$19</definedName>
    <definedName name="solver_lhs6" localSheetId="1" hidden="1">WesternConf!#REF!</definedName>
    <definedName name="solver_lhs7" localSheetId="0" hidden="1">Conferences!$AG$35</definedName>
    <definedName name="solver_lhs7" localSheetId="2" hidden="1">EasternConf!#REF!</definedName>
    <definedName name="solver_lhs7" localSheetId="1" hidden="1">WesternConf!$Q$19</definedName>
    <definedName name="solver_lhs8" localSheetId="0" hidden="1">Conferences!$B$35</definedName>
    <definedName name="solver_lhs8" localSheetId="2" hidden="1">EasternConf!#REF!</definedName>
    <definedName name="solver_lhs8" localSheetId="1" hidden="1">WesternConf!$B$19</definedName>
    <definedName name="solver_lhs9" localSheetId="0" hidden="1">Conferences!$B$35:$AG$35</definedName>
    <definedName name="solver_lhs9" localSheetId="2" hidden="1">EasternConf!$B$19:$Q$19</definedName>
    <definedName name="solver_lhs9" localSheetId="1" hidden="1">WesternConf!$B$19:$Q$19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180</definedName>
    <definedName name="solver_mni" localSheetId="2" hidden="1">90</definedName>
    <definedName name="solver_mni" localSheetId="1" hidden="1">90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4</definedName>
    <definedName name="solver_num" localSheetId="2" hidden="1">4</definedName>
    <definedName name="solver_num" localSheetId="1" hidden="1">4</definedName>
    <definedName name="solver_opt" localSheetId="0" hidden="1">Conferences!$AH$39</definedName>
    <definedName name="solver_opt" localSheetId="2" hidden="1">EasternConf!$R$23</definedName>
    <definedName name="solver_opt" localSheetId="1" hidden="1">WesternConf!$R$23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2</definedName>
    <definedName name="solver_rel1" localSheetId="2" hidden="1">5</definedName>
    <definedName name="solver_rel1" localSheetId="1" hidden="1">5</definedName>
    <definedName name="solver_rel10" localSheetId="0" hidden="1">5</definedName>
    <definedName name="solver_rel10" localSheetId="2" hidden="1">5</definedName>
    <definedName name="solver_rel10" localSheetId="1" hidden="1">5</definedName>
    <definedName name="solver_rel11" localSheetId="0" hidden="1">5</definedName>
    <definedName name="solver_rel11" localSheetId="2" hidden="1">5</definedName>
    <definedName name="solver_rel11" localSheetId="1" hidden="1">5</definedName>
    <definedName name="solver_rel12" localSheetId="0" hidden="1">5</definedName>
    <definedName name="solver_rel12" localSheetId="2" hidden="1">5</definedName>
    <definedName name="solver_rel12" localSheetId="1" hidden="1">5</definedName>
    <definedName name="solver_rel13" localSheetId="0" hidden="1">5</definedName>
    <definedName name="solver_rel13" localSheetId="2" hidden="1">5</definedName>
    <definedName name="solver_rel13" localSheetId="1" hidden="1">5</definedName>
    <definedName name="solver_rel14" localSheetId="0" hidden="1">5</definedName>
    <definedName name="solver_rel14" localSheetId="2" hidden="1">5</definedName>
    <definedName name="solver_rel14" localSheetId="1" hidden="1">5</definedName>
    <definedName name="solver_rel15" localSheetId="0" hidden="1">5</definedName>
    <definedName name="solver_rel15" localSheetId="2" hidden="1">5</definedName>
    <definedName name="solver_rel15" localSheetId="1" hidden="1">5</definedName>
    <definedName name="solver_rel16" localSheetId="0" hidden="1">5</definedName>
    <definedName name="solver_rel16" localSheetId="2" hidden="1">5</definedName>
    <definedName name="solver_rel16" localSheetId="1" hidden="1">5</definedName>
    <definedName name="solver_rel17" localSheetId="0" hidden="1">5</definedName>
    <definedName name="solver_rel17" localSheetId="2" hidden="1">5</definedName>
    <definedName name="solver_rel17" localSheetId="1" hidden="1">5</definedName>
    <definedName name="solver_rel18" localSheetId="0" hidden="1">5</definedName>
    <definedName name="solver_rel18" localSheetId="2" hidden="1">5</definedName>
    <definedName name="solver_rel18" localSheetId="1" hidden="1">5</definedName>
    <definedName name="solver_rel19" localSheetId="0" hidden="1">5</definedName>
    <definedName name="solver_rel19" localSheetId="2" hidden="1">5</definedName>
    <definedName name="solver_rel19" localSheetId="1" hidden="1">5</definedName>
    <definedName name="solver_rel2" localSheetId="0" hidden="1">2</definedName>
    <definedName name="solver_rel2" localSheetId="2" hidden="1">4</definedName>
    <definedName name="solver_rel2" localSheetId="1" hidden="1">4</definedName>
    <definedName name="solver_rel20" localSheetId="0" hidden="1">5</definedName>
    <definedName name="solver_rel20" localSheetId="2" hidden="1">5</definedName>
    <definedName name="solver_rel20" localSheetId="1" hidden="1">5</definedName>
    <definedName name="solver_rel21" localSheetId="0" hidden="1">5</definedName>
    <definedName name="solver_rel21" localSheetId="2" hidden="1">5</definedName>
    <definedName name="solver_rel21" localSheetId="1" hidden="1">5</definedName>
    <definedName name="solver_rel22" localSheetId="0" hidden="1">5</definedName>
    <definedName name="solver_rel22" localSheetId="2" hidden="1">5</definedName>
    <definedName name="solver_rel22" localSheetId="1" hidden="1">5</definedName>
    <definedName name="solver_rel23" localSheetId="0" hidden="1">5</definedName>
    <definedName name="solver_rel23" localSheetId="2" hidden="1">5</definedName>
    <definedName name="solver_rel23" localSheetId="1" hidden="1">5</definedName>
    <definedName name="solver_rel24" localSheetId="0" hidden="1">5</definedName>
    <definedName name="solver_rel24" localSheetId="2" hidden="1">5</definedName>
    <definedName name="solver_rel24" localSheetId="1" hidden="1">5</definedName>
    <definedName name="solver_rel25" localSheetId="0" hidden="1">5</definedName>
    <definedName name="solver_rel25" localSheetId="2" hidden="1">5</definedName>
    <definedName name="solver_rel25" localSheetId="1" hidden="1">5</definedName>
    <definedName name="solver_rel26" localSheetId="0" hidden="1">5</definedName>
    <definedName name="solver_rel26" localSheetId="2" hidden="1">5</definedName>
    <definedName name="solver_rel26" localSheetId="1" hidden="1">5</definedName>
    <definedName name="solver_rel27" localSheetId="0" hidden="1">5</definedName>
    <definedName name="solver_rel27" localSheetId="2" hidden="1">5</definedName>
    <definedName name="solver_rel27" localSheetId="1" hidden="1">5</definedName>
    <definedName name="solver_rel28" localSheetId="0" hidden="1">5</definedName>
    <definedName name="solver_rel28" localSheetId="2" hidden="1">5</definedName>
    <definedName name="solver_rel28" localSheetId="1" hidden="1">5</definedName>
    <definedName name="solver_rel29" localSheetId="0" hidden="1">5</definedName>
    <definedName name="solver_rel29" localSheetId="2" hidden="1">5</definedName>
    <definedName name="solver_rel29" localSheetId="1" hidden="1">5</definedName>
    <definedName name="solver_rel3" localSheetId="0" hidden="1">5</definedName>
    <definedName name="solver_rel3" localSheetId="2" hidden="1">2</definedName>
    <definedName name="solver_rel3" localSheetId="1" hidden="1">2</definedName>
    <definedName name="solver_rel30" localSheetId="0" hidden="1">5</definedName>
    <definedName name="solver_rel30" localSheetId="2" hidden="1">5</definedName>
    <definedName name="solver_rel30" localSheetId="1" hidden="1">5</definedName>
    <definedName name="solver_rel31" localSheetId="0" hidden="1">5</definedName>
    <definedName name="solver_rel31" localSheetId="2" hidden="1">5</definedName>
    <definedName name="solver_rel31" localSheetId="1" hidden="1">5</definedName>
    <definedName name="solver_rel32" localSheetId="0" hidden="1">5</definedName>
    <definedName name="solver_rel32" localSheetId="2" hidden="1">5</definedName>
    <definedName name="solver_rel32" localSheetId="1" hidden="1">5</definedName>
    <definedName name="solver_rel33" localSheetId="0" hidden="1">5</definedName>
    <definedName name="solver_rel33" localSheetId="2" hidden="1">5</definedName>
    <definedName name="solver_rel33" localSheetId="1" hidden="1">5</definedName>
    <definedName name="solver_rel4" localSheetId="0" hidden="1">4</definedName>
    <definedName name="solver_rel4" localSheetId="2" hidden="1">2</definedName>
    <definedName name="solver_rel4" localSheetId="1" hidden="1">2</definedName>
    <definedName name="solver_rel5" localSheetId="0" hidden="1">5</definedName>
    <definedName name="solver_rel5" localSheetId="2" hidden="1">5</definedName>
    <definedName name="solver_rel5" localSheetId="1" hidden="1">5</definedName>
    <definedName name="solver_rel6" localSheetId="0" hidden="1">5</definedName>
    <definedName name="solver_rel6" localSheetId="2" hidden="1">5</definedName>
    <definedName name="solver_rel6" localSheetId="1" hidden="1">5</definedName>
    <definedName name="solver_rel7" localSheetId="0" hidden="1">5</definedName>
    <definedName name="solver_rel7" localSheetId="2" hidden="1">5</definedName>
    <definedName name="solver_rel7" localSheetId="1" hidden="1">5</definedName>
    <definedName name="solver_rel8" localSheetId="0" hidden="1">5</definedName>
    <definedName name="solver_rel8" localSheetId="2" hidden="1">5</definedName>
    <definedName name="solver_rel8" localSheetId="1" hidden="1">5</definedName>
    <definedName name="solver_rel9" localSheetId="0" hidden="1">2</definedName>
    <definedName name="solver_rel9" localSheetId="2" hidden="1">2</definedName>
    <definedName name="solver_rel9" localSheetId="1" hidden="1">2</definedName>
    <definedName name="solver_rhs1" localSheetId="0" hidden="1">Conferences!$AJ$35</definedName>
    <definedName name="solver_rhs1" localSheetId="2" hidden="1">binary</definedName>
    <definedName name="solver_rhs1" localSheetId="1" hidden="1">binary</definedName>
    <definedName name="solver_rhs10" localSheetId="0" hidden="1">binary</definedName>
    <definedName name="solver_rhs10" localSheetId="2" hidden="1">binary</definedName>
    <definedName name="solver_rhs10" localSheetId="1" hidden="1">binary</definedName>
    <definedName name="solver_rhs11" localSheetId="0" hidden="1">binary</definedName>
    <definedName name="solver_rhs11" localSheetId="2" hidden="1">binary</definedName>
    <definedName name="solver_rhs11" localSheetId="1" hidden="1">binary</definedName>
    <definedName name="solver_rhs12" localSheetId="0" hidden="1">binary</definedName>
    <definedName name="solver_rhs12" localSheetId="2" hidden="1">binary</definedName>
    <definedName name="solver_rhs12" localSheetId="1" hidden="1">binary</definedName>
    <definedName name="solver_rhs13" localSheetId="0" hidden="1">binary</definedName>
    <definedName name="solver_rhs13" localSheetId="2" hidden="1">binary</definedName>
    <definedName name="solver_rhs13" localSheetId="1" hidden="1">binary</definedName>
    <definedName name="solver_rhs14" localSheetId="0" hidden="1">binary</definedName>
    <definedName name="solver_rhs14" localSheetId="2" hidden="1">binary</definedName>
    <definedName name="solver_rhs14" localSheetId="1" hidden="1">binary</definedName>
    <definedName name="solver_rhs15" localSheetId="0" hidden="1">binary</definedName>
    <definedName name="solver_rhs15" localSheetId="2" hidden="1">binary</definedName>
    <definedName name="solver_rhs15" localSheetId="1" hidden="1">binary</definedName>
    <definedName name="solver_rhs16" localSheetId="0" hidden="1">binary</definedName>
    <definedName name="solver_rhs16" localSheetId="2" hidden="1">binary</definedName>
    <definedName name="solver_rhs16" localSheetId="1" hidden="1">binary</definedName>
    <definedName name="solver_rhs17" localSheetId="0" hidden="1">binary</definedName>
    <definedName name="solver_rhs17" localSheetId="2" hidden="1">binary</definedName>
    <definedName name="solver_rhs17" localSheetId="1" hidden="1">binary</definedName>
    <definedName name="solver_rhs18" localSheetId="0" hidden="1">binary</definedName>
    <definedName name="solver_rhs18" localSheetId="2" hidden="1">binary</definedName>
    <definedName name="solver_rhs18" localSheetId="1" hidden="1">binary</definedName>
    <definedName name="solver_rhs19" localSheetId="0" hidden="1">binary</definedName>
    <definedName name="solver_rhs19" localSheetId="2" hidden="1">binary</definedName>
    <definedName name="solver_rhs19" localSheetId="1" hidden="1">binary</definedName>
    <definedName name="solver_rhs2" localSheetId="0" hidden="1">Conferences!$AJ$37</definedName>
    <definedName name="solver_rhs2" localSheetId="2" hidden="1">integer</definedName>
    <definedName name="solver_rhs2" localSheetId="1" hidden="1">integer</definedName>
    <definedName name="solver_rhs20" localSheetId="0" hidden="1">binary</definedName>
    <definedName name="solver_rhs20" localSheetId="2" hidden="1">binary</definedName>
    <definedName name="solver_rhs20" localSheetId="1" hidden="1">binary</definedName>
    <definedName name="solver_rhs21" localSheetId="0" hidden="1">binary</definedName>
    <definedName name="solver_rhs21" localSheetId="2" hidden="1">binary</definedName>
    <definedName name="solver_rhs21" localSheetId="1" hidden="1">binary</definedName>
    <definedName name="solver_rhs22" localSheetId="0" hidden="1">binary</definedName>
    <definedName name="solver_rhs22" localSheetId="2" hidden="1">binary</definedName>
    <definedName name="solver_rhs22" localSheetId="1" hidden="1">binary</definedName>
    <definedName name="solver_rhs23" localSheetId="0" hidden="1">binary</definedName>
    <definedName name="solver_rhs23" localSheetId="2" hidden="1">binary</definedName>
    <definedName name="solver_rhs23" localSheetId="1" hidden="1">binary</definedName>
    <definedName name="solver_rhs24" localSheetId="0" hidden="1">binary</definedName>
    <definedName name="solver_rhs24" localSheetId="2" hidden="1">binary</definedName>
    <definedName name="solver_rhs24" localSheetId="1" hidden="1">binary</definedName>
    <definedName name="solver_rhs25" localSheetId="0" hidden="1">binary</definedName>
    <definedName name="solver_rhs25" localSheetId="2" hidden="1">binary</definedName>
    <definedName name="solver_rhs25" localSheetId="1" hidden="1">binary</definedName>
    <definedName name="solver_rhs26" localSheetId="0" hidden="1">binary</definedName>
    <definedName name="solver_rhs26" localSheetId="2" hidden="1">binary</definedName>
    <definedName name="solver_rhs26" localSheetId="1" hidden="1">binary</definedName>
    <definedName name="solver_rhs27" localSheetId="0" hidden="1">binary</definedName>
    <definedName name="solver_rhs27" localSheetId="2" hidden="1">binary</definedName>
    <definedName name="solver_rhs27" localSheetId="1" hidden="1">binary</definedName>
    <definedName name="solver_rhs28" localSheetId="0" hidden="1">binary</definedName>
    <definedName name="solver_rhs28" localSheetId="2" hidden="1">binary</definedName>
    <definedName name="solver_rhs28" localSheetId="1" hidden="1">binary</definedName>
    <definedName name="solver_rhs29" localSheetId="0" hidden="1">binary</definedName>
    <definedName name="solver_rhs29" localSheetId="2" hidden="1">binary</definedName>
    <definedName name="solver_rhs29" localSheetId="1" hidden="1">binary</definedName>
    <definedName name="solver_rhs3" localSheetId="0" hidden="1">binary</definedName>
    <definedName name="solver_rhs3" localSheetId="2" hidden="1">EasternConf!$T$19</definedName>
    <definedName name="solver_rhs3" localSheetId="1" hidden="1">WesternConf!$T$19</definedName>
    <definedName name="solver_rhs30" localSheetId="0" hidden="1">binary</definedName>
    <definedName name="solver_rhs30" localSheetId="2" hidden="1">binary</definedName>
    <definedName name="solver_rhs30" localSheetId="1" hidden="1">binary</definedName>
    <definedName name="solver_rhs31" localSheetId="0" hidden="1">binary</definedName>
    <definedName name="solver_rhs31" localSheetId="2" hidden="1">binary</definedName>
    <definedName name="solver_rhs31" localSheetId="1" hidden="1">binary</definedName>
    <definedName name="solver_rhs32" localSheetId="0" hidden="1">binary</definedName>
    <definedName name="solver_rhs32" localSheetId="2" hidden="1">binary</definedName>
    <definedName name="solver_rhs32" localSheetId="1" hidden="1">binary</definedName>
    <definedName name="solver_rhs33" localSheetId="0" hidden="1">binary</definedName>
    <definedName name="solver_rhs33" localSheetId="2" hidden="1">binary</definedName>
    <definedName name="solver_rhs33" localSheetId="1" hidden="1">binary</definedName>
    <definedName name="solver_rhs4" localSheetId="0" hidden="1">integer</definedName>
    <definedName name="solver_rhs4" localSheetId="2" hidden="1">EasternConf!$T$21</definedName>
    <definedName name="solver_rhs4" localSheetId="1" hidden="1">WesternConf!$T$21</definedName>
    <definedName name="solver_rhs5" localSheetId="0" hidden="1">binary</definedName>
    <definedName name="solver_rhs5" localSheetId="2" hidden="1">binary</definedName>
    <definedName name="solver_rhs5" localSheetId="1" hidden="1">binary</definedName>
    <definedName name="solver_rhs6" localSheetId="0" hidden="1">binary</definedName>
    <definedName name="solver_rhs6" localSheetId="2" hidden="1">binary</definedName>
    <definedName name="solver_rhs6" localSheetId="1" hidden="1">binary</definedName>
    <definedName name="solver_rhs7" localSheetId="0" hidden="1">binary</definedName>
    <definedName name="solver_rhs7" localSheetId="2" hidden="1">binary</definedName>
    <definedName name="solver_rhs7" localSheetId="1" hidden="1">binary</definedName>
    <definedName name="solver_rhs8" localSheetId="0" hidden="1">binary</definedName>
    <definedName name="solver_rhs8" localSheetId="2" hidden="1">binary</definedName>
    <definedName name="solver_rhs8" localSheetId="1" hidden="1">binary</definedName>
    <definedName name="solver_rhs9" localSheetId="0" hidden="1">Conferences!$AJ$35</definedName>
    <definedName name="solver_rhs9" localSheetId="2" hidden="1">EasternConf!$T$19</definedName>
    <definedName name="solver_rhs9" localSheetId="1" hidden="1">WesternConf!$T$19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2</definedName>
    <definedName name="solver_ver" localSheetId="1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34" l="1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B18" i="34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C21" i="35"/>
  <c r="H21" i="35"/>
  <c r="B21" i="35"/>
  <c r="D21" i="35"/>
  <c r="E21" i="35"/>
  <c r="F21" i="35"/>
  <c r="G21" i="35"/>
  <c r="I21" i="35"/>
  <c r="J21" i="35"/>
  <c r="K21" i="35"/>
  <c r="L21" i="35"/>
  <c r="M21" i="35"/>
  <c r="N21" i="35"/>
  <c r="O21" i="35"/>
  <c r="P21" i="35"/>
  <c r="Q21" i="35"/>
  <c r="C22" i="35"/>
  <c r="B22" i="35"/>
  <c r="C20" i="35"/>
  <c r="B20" i="35"/>
  <c r="R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R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H37" i="1"/>
  <c r="AH35" i="1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R23" i="35"/>
  <c r="R21" i="35"/>
  <c r="R19" i="35"/>
  <c r="P21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Q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R23" i="34"/>
  <c r="R21" i="34"/>
  <c r="R19" i="34"/>
  <c r="AH39" i="1"/>
</calcChain>
</file>

<file path=xl/sharedStrings.xml><?xml version="1.0" encoding="utf-8"?>
<sst xmlns="http://schemas.openxmlformats.org/spreadsheetml/2006/main" count="152" uniqueCount="43">
  <si>
    <t>Boston</t>
  </si>
  <si>
    <t>Buffalo</t>
  </si>
  <si>
    <t>Ottawa</t>
  </si>
  <si>
    <t>Toronto</t>
  </si>
  <si>
    <t>Montreal</t>
  </si>
  <si>
    <t>NYI</t>
  </si>
  <si>
    <t>NYR</t>
  </si>
  <si>
    <t>New Jersey</t>
  </si>
  <si>
    <t>Philadelphia</t>
  </si>
  <si>
    <t>Pittsburgh</t>
  </si>
  <si>
    <t>Washington</t>
  </si>
  <si>
    <t>Carolina</t>
  </si>
  <si>
    <t>Winnipeg</t>
  </si>
  <si>
    <t>Tampa Bay</t>
  </si>
  <si>
    <t>Florida</t>
  </si>
  <si>
    <t>Detroit</t>
  </si>
  <si>
    <t>Columbus</t>
  </si>
  <si>
    <t>St. Louis</t>
  </si>
  <si>
    <t>Nashville</t>
  </si>
  <si>
    <t>Minnesota</t>
  </si>
  <si>
    <t>Colorado</t>
  </si>
  <si>
    <t>Edmonton</t>
  </si>
  <si>
    <t>Calgary</t>
  </si>
  <si>
    <t>Dallas</t>
  </si>
  <si>
    <t>Anaheim</t>
  </si>
  <si>
    <t>Los Angeles</t>
  </si>
  <si>
    <t>San Jose</t>
  </si>
  <si>
    <t>Vancouver</t>
  </si>
  <si>
    <t>Las Vegas</t>
  </si>
  <si>
    <t>Seattle</t>
  </si>
  <si>
    <t>Chicago</t>
  </si>
  <si>
    <t>=</t>
  </si>
  <si>
    <t>Distance if included</t>
  </si>
  <si>
    <t>Total Intraconference Distance:</t>
  </si>
  <si>
    <t>Arizona</t>
  </si>
  <si>
    <t>WesternConference?</t>
  </si>
  <si>
    <t>EasternConference?</t>
  </si>
  <si>
    <t>CentralDivision?</t>
  </si>
  <si>
    <t>PacificDivision?</t>
  </si>
  <si>
    <t>AtlanticDivision?</t>
  </si>
  <si>
    <t>MetroDivision?</t>
  </si>
  <si>
    <t>Total Intradivision Distance:</t>
  </si>
  <si>
    <t>TeamDistance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</si>
</sst>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3" borderId="3" xfId="0" applyFont="1" applyFill="1" applyBorder="1"/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6BD4-0C12-486C-BC6F-65CC2B5132CE}">
  <sheetPr codeName="Sheet1"/>
  <dimension ref="A1:AJ39"/>
  <sheetViews>
    <sheetView workbookViewId="0">
      <pane xSplit="1" topLeftCell="B1" activePane="topRight" state="frozen"/>
      <selection activeCell="A2" sqref="A2"/>
      <selection pane="topRight" activeCell="R43" sqref="R43"/>
    </sheetView>
  </sheetViews>
  <sheetFormatPr defaultColWidth="8.85546875" defaultRowHeight="15" x14ac:dyDescent="0.25"/>
  <cols>
    <col min="1" max="1" width="19.42578125" customWidth="1"/>
    <col min="2" max="2" width="9" bestFit="1" customWidth="1"/>
    <col min="3" max="3" width="8.28515625" bestFit="1" customWidth="1"/>
    <col min="4" max="4" width="7.140625" bestFit="1" customWidth="1"/>
    <col min="5" max="6" width="7.42578125" bestFit="1" customWidth="1"/>
    <col min="7" max="7" width="8.28515625" bestFit="1" customWidth="1"/>
    <col min="8" max="8" width="7.85546875" bestFit="1" customWidth="1"/>
    <col min="9" max="9" width="9" bestFit="1" customWidth="1"/>
    <col min="10" max="10" width="9.85546875" bestFit="1" customWidth="1"/>
    <col min="11" max="11" width="6.28515625" bestFit="1" customWidth="1"/>
    <col min="12" max="12" width="7.28515625" bestFit="1" customWidth="1"/>
    <col min="13" max="13" width="10.140625" bestFit="1" customWidth="1"/>
    <col min="14" max="14" width="7.140625" bestFit="1" customWidth="1"/>
    <col min="15" max="15" width="9.42578125" bestFit="1" customWidth="1"/>
    <col min="16" max="16" width="11.42578125" bestFit="1" customWidth="1"/>
    <col min="17" max="17" width="10.42578125" bestFit="1" customWidth="1"/>
    <col min="18" max="18" width="9.140625" bestFit="1" customWidth="1"/>
    <col min="19" max="19" width="9.28515625" bestFit="1" customWidth="1"/>
    <col min="20" max="20" width="11.140625" bestFit="1" customWidth="1"/>
    <col min="21" max="22" width="6" bestFit="1" customWidth="1"/>
    <col min="23" max="23" width="7.42578125" bestFit="1" customWidth="1"/>
    <col min="24" max="24" width="12.140625" bestFit="1" customWidth="1"/>
    <col min="25" max="25" width="10.140625" bestFit="1" customWidth="1"/>
    <col min="26" max="26" width="8.42578125" bestFit="1" customWidth="1"/>
    <col min="27" max="27" width="7.28515625" bestFit="1" customWidth="1"/>
    <col min="28" max="28" width="8.28515625" bestFit="1" customWidth="1"/>
    <col min="29" max="29" width="10.42578125" bestFit="1" customWidth="1"/>
    <col min="30" max="30" width="8" bestFit="1" customWidth="1"/>
    <col min="31" max="31" width="10.42578125" bestFit="1" customWidth="1"/>
    <col min="32" max="32" width="11.5703125" bestFit="1" customWidth="1"/>
    <col min="33" max="33" width="9.5703125" bestFit="1" customWidth="1"/>
  </cols>
  <sheetData>
    <row r="1" spans="1:33" x14ac:dyDescent="0.25">
      <c r="B1" t="s">
        <v>24</v>
      </c>
      <c r="C1" t="s">
        <v>34</v>
      </c>
      <c r="D1" t="s">
        <v>0</v>
      </c>
      <c r="E1" t="s">
        <v>1</v>
      </c>
      <c r="F1" t="s">
        <v>22</v>
      </c>
      <c r="G1" t="s">
        <v>11</v>
      </c>
      <c r="H1" t="s">
        <v>30</v>
      </c>
      <c r="I1" t="s">
        <v>20</v>
      </c>
      <c r="J1" t="s">
        <v>16</v>
      </c>
      <c r="K1" t="s">
        <v>23</v>
      </c>
      <c r="L1" t="s">
        <v>15</v>
      </c>
      <c r="M1" t="s">
        <v>21</v>
      </c>
      <c r="N1" t="s">
        <v>14</v>
      </c>
      <c r="O1" t="s">
        <v>28</v>
      </c>
      <c r="P1" t="s">
        <v>25</v>
      </c>
      <c r="Q1" t="s">
        <v>19</v>
      </c>
      <c r="R1" t="s">
        <v>4</v>
      </c>
      <c r="S1" t="s">
        <v>18</v>
      </c>
      <c r="T1" t="s">
        <v>7</v>
      </c>
      <c r="U1" t="s">
        <v>5</v>
      </c>
      <c r="V1" t="s">
        <v>6</v>
      </c>
      <c r="W1" t="s">
        <v>2</v>
      </c>
      <c r="X1" t="s">
        <v>8</v>
      </c>
      <c r="Y1" t="s">
        <v>9</v>
      </c>
      <c r="Z1" t="s">
        <v>26</v>
      </c>
      <c r="AA1" t="s">
        <v>29</v>
      </c>
      <c r="AB1" t="s">
        <v>17</v>
      </c>
      <c r="AC1" t="s">
        <v>13</v>
      </c>
      <c r="AD1" t="s">
        <v>3</v>
      </c>
      <c r="AE1" t="s">
        <v>27</v>
      </c>
      <c r="AF1" t="s">
        <v>10</v>
      </c>
      <c r="AG1" t="s">
        <v>12</v>
      </c>
    </row>
    <row r="2" spans="1:33" x14ac:dyDescent="0.25">
      <c r="A2" t="s">
        <v>24</v>
      </c>
      <c r="B2" s="3">
        <v>0</v>
      </c>
      <c r="C2" s="3">
        <v>338</v>
      </c>
      <c r="D2" s="3">
        <v>2586</v>
      </c>
      <c r="E2" s="3">
        <v>2194</v>
      </c>
      <c r="F2" s="3">
        <v>1222</v>
      </c>
      <c r="G2" s="3">
        <v>2208</v>
      </c>
      <c r="H2" s="3">
        <v>1729</v>
      </c>
      <c r="I2" s="3">
        <v>844</v>
      </c>
      <c r="J2" s="3">
        <v>1970</v>
      </c>
      <c r="K2" s="3">
        <v>1202</v>
      </c>
      <c r="L2" s="3">
        <v>1956</v>
      </c>
      <c r="M2" s="3">
        <v>1373</v>
      </c>
      <c r="N2" s="3">
        <v>2307</v>
      </c>
      <c r="O2" s="3">
        <v>226</v>
      </c>
      <c r="P2" s="3">
        <v>36</v>
      </c>
      <c r="Q2" s="3">
        <v>1520</v>
      </c>
      <c r="R2" s="3">
        <v>2452</v>
      </c>
      <c r="S2" s="3">
        <v>1768</v>
      </c>
      <c r="T2" s="3">
        <v>2428</v>
      </c>
      <c r="U2" s="3">
        <v>2444</v>
      </c>
      <c r="V2" s="3">
        <v>2444</v>
      </c>
      <c r="W2" s="3">
        <v>2358</v>
      </c>
      <c r="X2" s="3">
        <v>2375</v>
      </c>
      <c r="Y2" s="3">
        <v>2109</v>
      </c>
      <c r="Z2" s="3">
        <v>342</v>
      </c>
      <c r="AA2" s="3">
        <v>979</v>
      </c>
      <c r="AB2" s="3">
        <v>1566</v>
      </c>
      <c r="AC2" s="3">
        <v>2123</v>
      </c>
      <c r="AD2" s="3">
        <v>2154</v>
      </c>
      <c r="AE2" s="3">
        <v>1106</v>
      </c>
      <c r="AF2" s="3">
        <v>2283</v>
      </c>
      <c r="AG2" s="3">
        <v>1535</v>
      </c>
    </row>
    <row r="3" spans="1:33" x14ac:dyDescent="0.25">
      <c r="A3" t="s">
        <v>34</v>
      </c>
      <c r="B3" s="3">
        <v>338</v>
      </c>
      <c r="C3" s="3">
        <v>0</v>
      </c>
      <c r="D3" s="3">
        <v>2296</v>
      </c>
      <c r="E3" s="3">
        <v>1909</v>
      </c>
      <c r="F3" s="3">
        <v>1227</v>
      </c>
      <c r="G3" s="3">
        <v>1887</v>
      </c>
      <c r="H3" s="3">
        <v>1442</v>
      </c>
      <c r="I3" s="3">
        <v>601</v>
      </c>
      <c r="J3" s="3">
        <v>1668</v>
      </c>
      <c r="K3" s="3">
        <v>866</v>
      </c>
      <c r="L3" s="3">
        <v>1668</v>
      </c>
      <c r="M3" s="3">
        <v>1376</v>
      </c>
      <c r="N3" s="3">
        <v>1970</v>
      </c>
      <c r="O3" s="3">
        <v>256</v>
      </c>
      <c r="P3" s="3">
        <v>370</v>
      </c>
      <c r="Q3" s="3">
        <v>1275</v>
      </c>
      <c r="R3" s="3">
        <v>2179</v>
      </c>
      <c r="S3" s="3">
        <v>1446</v>
      </c>
      <c r="T3" s="3">
        <v>2128</v>
      </c>
      <c r="U3" s="3">
        <v>2145</v>
      </c>
      <c r="V3" s="3">
        <v>2145</v>
      </c>
      <c r="W3" s="3">
        <v>2086</v>
      </c>
      <c r="X3" s="3">
        <v>2071</v>
      </c>
      <c r="Y3" s="3">
        <v>1809</v>
      </c>
      <c r="Z3" s="3">
        <v>621</v>
      </c>
      <c r="AA3" s="3">
        <v>1107</v>
      </c>
      <c r="AB3" s="3">
        <v>1260</v>
      </c>
      <c r="AC3" s="3">
        <v>1785</v>
      </c>
      <c r="AD3" s="3">
        <v>1874</v>
      </c>
      <c r="AE3" s="3">
        <v>1231</v>
      </c>
      <c r="AF3" s="3">
        <v>1975</v>
      </c>
      <c r="AG3" s="3">
        <v>1365</v>
      </c>
    </row>
    <row r="4" spans="1:33" x14ac:dyDescent="0.25">
      <c r="A4" t="s">
        <v>0</v>
      </c>
      <c r="B4" s="3">
        <f>D2</f>
        <v>2586</v>
      </c>
      <c r="C4" s="3">
        <v>2296</v>
      </c>
      <c r="D4" s="3">
        <v>0</v>
      </c>
      <c r="E4" s="3">
        <v>394</v>
      </c>
      <c r="F4" s="3">
        <v>2092</v>
      </c>
      <c r="G4" s="3">
        <v>612</v>
      </c>
      <c r="H4" s="3">
        <v>858</v>
      </c>
      <c r="I4" s="3">
        <v>1750</v>
      </c>
      <c r="J4" s="3">
        <v>638</v>
      </c>
      <c r="K4" s="3">
        <v>1560</v>
      </c>
      <c r="L4" s="3">
        <v>631</v>
      </c>
      <c r="M4" s="3">
        <v>2078</v>
      </c>
      <c r="N4" s="3">
        <v>1260</v>
      </c>
      <c r="O4" s="3">
        <v>2376</v>
      </c>
      <c r="P4" s="3">
        <v>2606</v>
      </c>
      <c r="Q4" s="3">
        <v>1121</v>
      </c>
      <c r="R4" s="3">
        <v>254</v>
      </c>
      <c r="S4" s="3">
        <v>940</v>
      </c>
      <c r="T4" s="3">
        <v>201</v>
      </c>
      <c r="U4" s="3">
        <v>184</v>
      </c>
      <c r="V4" s="3">
        <v>184</v>
      </c>
      <c r="W4" s="3">
        <v>309</v>
      </c>
      <c r="X4" s="3">
        <v>280</v>
      </c>
      <c r="Y4" s="3">
        <v>496</v>
      </c>
      <c r="Z4" s="3">
        <v>2683</v>
      </c>
      <c r="AA4" s="3">
        <v>2489</v>
      </c>
      <c r="AB4" s="3">
        <v>1044</v>
      </c>
      <c r="AC4" s="3">
        <v>1186</v>
      </c>
      <c r="AD4" s="3">
        <v>441</v>
      </c>
      <c r="AE4" s="3">
        <v>2507</v>
      </c>
      <c r="AF4" s="3">
        <v>399</v>
      </c>
      <c r="AG4" s="3">
        <v>1351</v>
      </c>
    </row>
    <row r="5" spans="1:33" x14ac:dyDescent="0.25">
      <c r="A5" t="s">
        <v>1</v>
      </c>
      <c r="B5" s="3">
        <f>E2</f>
        <v>2194</v>
      </c>
      <c r="C5" s="3">
        <v>1909</v>
      </c>
      <c r="D5" s="3">
        <v>394</v>
      </c>
      <c r="E5" s="3">
        <v>0</v>
      </c>
      <c r="F5" s="3">
        <v>1736</v>
      </c>
      <c r="G5" s="3">
        <v>488</v>
      </c>
      <c r="H5" s="3">
        <v>467</v>
      </c>
      <c r="I5" s="3">
        <v>1357</v>
      </c>
      <c r="J5" s="3">
        <v>296</v>
      </c>
      <c r="K5" s="3">
        <v>1212</v>
      </c>
      <c r="L5" s="3">
        <v>241</v>
      </c>
      <c r="M5" s="3">
        <v>1738</v>
      </c>
      <c r="N5" s="3">
        <v>1188</v>
      </c>
      <c r="O5" s="3">
        <v>1982</v>
      </c>
      <c r="P5" s="3">
        <v>2214</v>
      </c>
      <c r="Q5" s="3">
        <v>733</v>
      </c>
      <c r="R5" s="3">
        <v>302</v>
      </c>
      <c r="S5" s="3">
        <v>632</v>
      </c>
      <c r="T5" s="3">
        <v>281</v>
      </c>
      <c r="U5" s="3">
        <v>291</v>
      </c>
      <c r="V5" s="3">
        <v>291</v>
      </c>
      <c r="W5" s="3">
        <v>224</v>
      </c>
      <c r="X5" s="3">
        <v>278</v>
      </c>
      <c r="Y5" s="3">
        <v>186</v>
      </c>
      <c r="Z5" s="3">
        <v>2289</v>
      </c>
      <c r="AA5" s="3">
        <v>2117</v>
      </c>
      <c r="AB5" s="3">
        <v>673</v>
      </c>
      <c r="AC5" s="3">
        <v>1055</v>
      </c>
      <c r="AD5" s="3">
        <v>68</v>
      </c>
      <c r="AE5" s="3">
        <v>2143</v>
      </c>
      <c r="AF5" s="3">
        <v>296</v>
      </c>
      <c r="AG5" s="3">
        <v>1000</v>
      </c>
    </row>
    <row r="6" spans="1:33" x14ac:dyDescent="0.25">
      <c r="A6" t="s">
        <v>22</v>
      </c>
      <c r="B6" s="3">
        <f>F2</f>
        <v>1222</v>
      </c>
      <c r="C6" s="3">
        <v>1227</v>
      </c>
      <c r="D6" s="3">
        <v>2092</v>
      </c>
      <c r="E6" s="3">
        <v>1736</v>
      </c>
      <c r="F6" s="3">
        <v>0</v>
      </c>
      <c r="G6" s="3">
        <v>2028</v>
      </c>
      <c r="H6" s="3">
        <v>1397</v>
      </c>
      <c r="I6" s="3">
        <v>900</v>
      </c>
      <c r="J6" s="3">
        <v>1674</v>
      </c>
      <c r="K6" s="3">
        <v>1524</v>
      </c>
      <c r="L6" s="3">
        <v>1565</v>
      </c>
      <c r="M6" s="3">
        <v>152</v>
      </c>
      <c r="N6" s="3">
        <v>2490</v>
      </c>
      <c r="O6" s="3">
        <v>1041</v>
      </c>
      <c r="P6" s="3">
        <v>1208</v>
      </c>
      <c r="Q6" s="3">
        <v>1049</v>
      </c>
      <c r="R6" s="3">
        <v>1868</v>
      </c>
      <c r="S6" s="3">
        <v>1699</v>
      </c>
      <c r="T6" s="3">
        <v>2017</v>
      </c>
      <c r="U6" s="3">
        <v>2027</v>
      </c>
      <c r="V6" s="3">
        <v>2027</v>
      </c>
      <c r="W6" s="3">
        <v>1789</v>
      </c>
      <c r="X6" s="3">
        <v>2004</v>
      </c>
      <c r="Y6" s="3">
        <v>1764</v>
      </c>
      <c r="Z6" s="3">
        <v>1027</v>
      </c>
      <c r="AA6" s="3">
        <v>452</v>
      </c>
      <c r="AB6" s="3">
        <v>1429</v>
      </c>
      <c r="AC6" s="3">
        <v>2286</v>
      </c>
      <c r="AD6" s="3">
        <v>1684</v>
      </c>
      <c r="AE6" s="3">
        <v>427</v>
      </c>
      <c r="AF6" s="3">
        <v>1969</v>
      </c>
      <c r="AG6" s="3">
        <v>741</v>
      </c>
    </row>
    <row r="7" spans="1:33" x14ac:dyDescent="0.25">
      <c r="A7" t="s">
        <v>11</v>
      </c>
      <c r="B7" s="3">
        <f>G2</f>
        <v>2208</v>
      </c>
      <c r="C7" s="3">
        <v>1887</v>
      </c>
      <c r="D7" s="3">
        <v>612</v>
      </c>
      <c r="E7" s="3">
        <v>488</v>
      </c>
      <c r="F7" s="3">
        <v>2028</v>
      </c>
      <c r="G7" s="3">
        <v>0</v>
      </c>
      <c r="H7" s="3">
        <v>631</v>
      </c>
      <c r="I7" s="3">
        <v>1434</v>
      </c>
      <c r="J7" s="3">
        <v>362</v>
      </c>
      <c r="K7" s="3">
        <v>1059</v>
      </c>
      <c r="L7" s="3">
        <v>501</v>
      </c>
      <c r="M7" s="3">
        <v>2062</v>
      </c>
      <c r="N7" s="3">
        <v>702</v>
      </c>
      <c r="O7" s="3">
        <v>2022</v>
      </c>
      <c r="P7" s="3">
        <v>2234</v>
      </c>
      <c r="Q7" s="3">
        <v>979</v>
      </c>
      <c r="R7" s="3">
        <v>713</v>
      </c>
      <c r="S7" s="3">
        <v>441</v>
      </c>
      <c r="T7" s="3">
        <v>416</v>
      </c>
      <c r="U7" s="3">
        <v>431</v>
      </c>
      <c r="V7" s="3">
        <v>431</v>
      </c>
      <c r="W7" s="3">
        <v>673</v>
      </c>
      <c r="X7" s="3">
        <v>337</v>
      </c>
      <c r="Y7" s="3">
        <v>329</v>
      </c>
      <c r="Z7" s="3">
        <v>2374</v>
      </c>
      <c r="AA7" s="3">
        <v>2349</v>
      </c>
      <c r="AB7" s="3">
        <v>666</v>
      </c>
      <c r="AC7" s="3">
        <v>588</v>
      </c>
      <c r="AD7" s="3">
        <v>541</v>
      </c>
      <c r="AE7" s="3">
        <v>2399</v>
      </c>
      <c r="AF7" s="3">
        <v>227</v>
      </c>
      <c r="AG7" s="3">
        <v>1339</v>
      </c>
    </row>
    <row r="8" spans="1:33" x14ac:dyDescent="0.25">
      <c r="A8" t="s">
        <v>30</v>
      </c>
      <c r="B8" s="3">
        <f>H2</f>
        <v>1729</v>
      </c>
      <c r="C8" s="3">
        <v>1442</v>
      </c>
      <c r="D8" s="3">
        <v>858</v>
      </c>
      <c r="E8" s="3">
        <v>472</v>
      </c>
      <c r="F8" s="3">
        <v>1397</v>
      </c>
      <c r="G8" s="3">
        <v>631</v>
      </c>
      <c r="H8" s="3">
        <v>0</v>
      </c>
      <c r="I8" s="3">
        <v>894</v>
      </c>
      <c r="J8" s="3">
        <v>282</v>
      </c>
      <c r="K8" s="3">
        <v>798</v>
      </c>
      <c r="L8" s="3">
        <v>227</v>
      </c>
      <c r="M8" s="3">
        <v>1432</v>
      </c>
      <c r="N8" s="3">
        <v>1184</v>
      </c>
      <c r="O8" s="3">
        <v>1518</v>
      </c>
      <c r="P8" s="3">
        <v>1748</v>
      </c>
      <c r="Q8" s="3">
        <v>348</v>
      </c>
      <c r="R8" s="3">
        <v>743</v>
      </c>
      <c r="S8" s="3">
        <v>395</v>
      </c>
      <c r="T8" s="3">
        <v>708</v>
      </c>
      <c r="U8" s="3">
        <v>723</v>
      </c>
      <c r="V8" s="3">
        <v>723</v>
      </c>
      <c r="W8" s="3">
        <v>651</v>
      </c>
      <c r="X8" s="3">
        <v>666</v>
      </c>
      <c r="Y8" s="3">
        <v>400</v>
      </c>
      <c r="Z8" s="3">
        <v>1834</v>
      </c>
      <c r="AA8" s="3">
        <v>1729</v>
      </c>
      <c r="AB8" s="3">
        <v>252</v>
      </c>
      <c r="AC8" s="3">
        <v>999</v>
      </c>
      <c r="AD8" s="3">
        <v>427</v>
      </c>
      <c r="AE8" s="3">
        <v>1773</v>
      </c>
      <c r="AF8" s="3">
        <v>599</v>
      </c>
      <c r="AG8" s="3">
        <v>722</v>
      </c>
    </row>
    <row r="9" spans="1:33" x14ac:dyDescent="0.25">
      <c r="A9" t="s">
        <v>20</v>
      </c>
      <c r="B9" s="3">
        <f>I2</f>
        <v>844</v>
      </c>
      <c r="C9" s="3">
        <v>601</v>
      </c>
      <c r="D9" s="3">
        <v>1750</v>
      </c>
      <c r="E9" s="3">
        <v>1357</v>
      </c>
      <c r="F9" s="3">
        <v>900</v>
      </c>
      <c r="G9" s="3">
        <v>1434</v>
      </c>
      <c r="H9" s="3">
        <v>894</v>
      </c>
      <c r="I9" s="3">
        <v>0</v>
      </c>
      <c r="J9" s="3">
        <v>1152</v>
      </c>
      <c r="K9" s="3">
        <v>641</v>
      </c>
      <c r="L9" s="3">
        <v>1120</v>
      </c>
      <c r="M9" s="3">
        <v>1020</v>
      </c>
      <c r="N9" s="3">
        <v>1709</v>
      </c>
      <c r="O9" s="3">
        <v>627</v>
      </c>
      <c r="P9" s="3">
        <v>861</v>
      </c>
      <c r="Q9" s="3">
        <v>680</v>
      </c>
      <c r="R9" s="3">
        <v>1608</v>
      </c>
      <c r="S9" s="3">
        <v>1012</v>
      </c>
      <c r="T9" s="3">
        <v>1601</v>
      </c>
      <c r="U9" s="3">
        <v>1616</v>
      </c>
      <c r="V9" s="3">
        <v>1616</v>
      </c>
      <c r="W9" s="3">
        <v>1515</v>
      </c>
      <c r="X9" s="3">
        <v>1554</v>
      </c>
      <c r="Y9" s="3">
        <v>1286</v>
      </c>
      <c r="Z9" s="3">
        <v>956</v>
      </c>
      <c r="AA9" s="3">
        <v>1022</v>
      </c>
      <c r="AB9" s="3">
        <v>768</v>
      </c>
      <c r="AC9" s="3">
        <v>1505</v>
      </c>
      <c r="AD9" s="3">
        <v>1324</v>
      </c>
      <c r="AE9" s="3">
        <v>1113</v>
      </c>
      <c r="AF9" s="3">
        <v>1473</v>
      </c>
      <c r="AG9" s="3">
        <v>784</v>
      </c>
    </row>
    <row r="10" spans="1:33" x14ac:dyDescent="0.25">
      <c r="A10" t="s">
        <v>16</v>
      </c>
      <c r="B10" s="3">
        <f>J2</f>
        <v>1970</v>
      </c>
      <c r="C10" s="3">
        <v>1668</v>
      </c>
      <c r="D10" s="3">
        <v>638</v>
      </c>
      <c r="E10" s="3">
        <v>296</v>
      </c>
      <c r="F10" s="3">
        <v>1674</v>
      </c>
      <c r="G10" s="3">
        <v>362</v>
      </c>
      <c r="H10" s="3">
        <v>282</v>
      </c>
      <c r="I10" s="3">
        <v>1152</v>
      </c>
      <c r="J10" s="3">
        <v>0</v>
      </c>
      <c r="K10" s="3">
        <v>926</v>
      </c>
      <c r="L10" s="3">
        <v>155</v>
      </c>
      <c r="M10" s="3">
        <v>1702</v>
      </c>
      <c r="N10" s="3">
        <v>993</v>
      </c>
      <c r="O10" s="3">
        <v>1767</v>
      </c>
      <c r="P10" s="3">
        <v>1992</v>
      </c>
      <c r="Q10" s="3">
        <v>625</v>
      </c>
      <c r="R10" s="3">
        <v>597</v>
      </c>
      <c r="S10" s="3">
        <v>337</v>
      </c>
      <c r="T10" s="3">
        <v>461</v>
      </c>
      <c r="U10" s="3">
        <v>477</v>
      </c>
      <c r="V10" s="3">
        <v>477</v>
      </c>
      <c r="W10" s="3">
        <v>519</v>
      </c>
      <c r="X10" s="3">
        <v>405</v>
      </c>
      <c r="Y10" s="3">
        <v>143</v>
      </c>
      <c r="Z10" s="3">
        <v>2097</v>
      </c>
      <c r="AA10" s="3">
        <v>2012</v>
      </c>
      <c r="AB10" s="3">
        <v>409</v>
      </c>
      <c r="AC10" s="3">
        <v>831</v>
      </c>
      <c r="AD10" s="3">
        <v>286</v>
      </c>
      <c r="AE10" s="3">
        <v>2055</v>
      </c>
      <c r="AF10" s="3">
        <v>322</v>
      </c>
      <c r="AG10" s="3">
        <v>977</v>
      </c>
    </row>
    <row r="11" spans="1:33" x14ac:dyDescent="0.25">
      <c r="A11" t="s">
        <v>23</v>
      </c>
      <c r="B11" s="3">
        <f>K2</f>
        <v>1202</v>
      </c>
      <c r="C11" s="3">
        <v>866</v>
      </c>
      <c r="D11" s="3">
        <v>1560</v>
      </c>
      <c r="E11" s="3">
        <v>1212</v>
      </c>
      <c r="F11" s="3">
        <v>1524</v>
      </c>
      <c r="G11" s="3">
        <v>1059</v>
      </c>
      <c r="H11" s="3">
        <v>798</v>
      </c>
      <c r="I11" s="3">
        <v>641</v>
      </c>
      <c r="J11" s="3">
        <v>926</v>
      </c>
      <c r="K11" s="3">
        <v>0</v>
      </c>
      <c r="L11" s="3">
        <v>986</v>
      </c>
      <c r="M11" s="3">
        <v>1630</v>
      </c>
      <c r="N11" s="3">
        <v>1121</v>
      </c>
      <c r="O11" s="3">
        <v>1053</v>
      </c>
      <c r="P11" s="3">
        <v>1233</v>
      </c>
      <c r="Q11" s="3">
        <v>853</v>
      </c>
      <c r="R11" s="3">
        <v>1511</v>
      </c>
      <c r="S11" s="3">
        <v>631</v>
      </c>
      <c r="T11" s="3">
        <v>1370</v>
      </c>
      <c r="U11" s="3">
        <v>1837</v>
      </c>
      <c r="V11" s="3">
        <v>1837</v>
      </c>
      <c r="W11" s="3">
        <v>1425</v>
      </c>
      <c r="X11" s="3">
        <v>1301</v>
      </c>
      <c r="Y11" s="3">
        <v>1065</v>
      </c>
      <c r="Z11" s="3">
        <v>1436</v>
      </c>
      <c r="AA11" s="3">
        <v>1658</v>
      </c>
      <c r="AB11" s="3">
        <v>550</v>
      </c>
      <c r="AC11" s="3">
        <v>928</v>
      </c>
      <c r="AD11" s="3">
        <v>1207</v>
      </c>
      <c r="AE11" s="3">
        <v>1752</v>
      </c>
      <c r="AF11" s="3">
        <v>1190</v>
      </c>
      <c r="AG11" s="3">
        <v>1175</v>
      </c>
    </row>
    <row r="12" spans="1:33" x14ac:dyDescent="0.25">
      <c r="A12" t="s">
        <v>15</v>
      </c>
      <c r="B12" s="3">
        <f>L2</f>
        <v>1956</v>
      </c>
      <c r="C12" s="3">
        <v>1668</v>
      </c>
      <c r="D12" s="3">
        <v>631</v>
      </c>
      <c r="E12" s="3">
        <v>241</v>
      </c>
      <c r="F12" s="3">
        <v>1565</v>
      </c>
      <c r="G12" s="3">
        <v>501</v>
      </c>
      <c r="H12" s="3">
        <v>227</v>
      </c>
      <c r="I12" s="3">
        <v>1120</v>
      </c>
      <c r="J12" s="3">
        <v>155</v>
      </c>
      <c r="K12" s="3">
        <v>986</v>
      </c>
      <c r="L12" s="3">
        <v>0</v>
      </c>
      <c r="M12" s="3">
        <v>1583</v>
      </c>
      <c r="N12" s="3">
        <v>1148</v>
      </c>
      <c r="O12" s="3">
        <v>1745</v>
      </c>
      <c r="P12" s="3">
        <v>1975</v>
      </c>
      <c r="Q12" s="3">
        <v>527</v>
      </c>
      <c r="R12" s="3">
        <v>529</v>
      </c>
      <c r="S12" s="3">
        <v>456</v>
      </c>
      <c r="T12" s="3">
        <v>487</v>
      </c>
      <c r="U12" s="3">
        <v>501</v>
      </c>
      <c r="V12" s="3">
        <v>501</v>
      </c>
      <c r="W12" s="3">
        <v>440</v>
      </c>
      <c r="X12" s="3">
        <v>452</v>
      </c>
      <c r="Y12" s="3">
        <v>200</v>
      </c>
      <c r="Z12" s="3">
        <v>2058</v>
      </c>
      <c r="AA12" s="3">
        <v>1922</v>
      </c>
      <c r="AB12" s="3">
        <v>439</v>
      </c>
      <c r="AC12" s="3">
        <v>985</v>
      </c>
      <c r="AD12" s="3">
        <v>215</v>
      </c>
      <c r="AE12" s="3">
        <v>1958</v>
      </c>
      <c r="AF12" s="3">
        <v>405</v>
      </c>
      <c r="AG12" s="3">
        <v>849</v>
      </c>
    </row>
    <row r="13" spans="1:33" x14ac:dyDescent="0.25">
      <c r="A13" t="s">
        <v>21</v>
      </c>
      <c r="B13" s="3">
        <f>M2</f>
        <v>1373</v>
      </c>
      <c r="C13" s="3">
        <v>1376</v>
      </c>
      <c r="D13" s="3">
        <v>2078</v>
      </c>
      <c r="E13" s="3">
        <v>1738</v>
      </c>
      <c r="F13" s="3">
        <v>152</v>
      </c>
      <c r="G13" s="3">
        <v>2062</v>
      </c>
      <c r="H13" s="3">
        <v>1432</v>
      </c>
      <c r="I13" s="3">
        <v>1020</v>
      </c>
      <c r="J13" s="3">
        <v>1702</v>
      </c>
      <c r="K13" s="3">
        <v>1630</v>
      </c>
      <c r="L13" s="3">
        <v>1583</v>
      </c>
      <c r="M13" s="3">
        <v>0</v>
      </c>
      <c r="N13" s="3">
        <v>2558</v>
      </c>
      <c r="O13" s="3">
        <v>1193</v>
      </c>
      <c r="P13" s="3">
        <v>1359</v>
      </c>
      <c r="Q13" s="3">
        <v>1084</v>
      </c>
      <c r="R13" s="3">
        <v>1845</v>
      </c>
      <c r="S13" s="3">
        <v>1757</v>
      </c>
      <c r="T13" s="3">
        <v>2019</v>
      </c>
      <c r="U13" s="3">
        <v>2027</v>
      </c>
      <c r="V13" s="3">
        <v>2027</v>
      </c>
      <c r="W13" s="3">
        <v>1771</v>
      </c>
      <c r="X13" s="3">
        <v>2011</v>
      </c>
      <c r="Y13" s="3">
        <v>1783</v>
      </c>
      <c r="Z13" s="3">
        <v>1172</v>
      </c>
      <c r="AA13" s="3">
        <v>558</v>
      </c>
      <c r="AB13" s="3">
        <v>1489</v>
      </c>
      <c r="AC13" s="3">
        <v>2355</v>
      </c>
      <c r="AD13" s="3">
        <v>1683</v>
      </c>
      <c r="AE13" s="3">
        <v>503</v>
      </c>
      <c r="AF13" s="3">
        <v>1986</v>
      </c>
      <c r="AG13" s="3">
        <v>738</v>
      </c>
    </row>
    <row r="14" spans="1:33" x14ac:dyDescent="0.25">
      <c r="A14" t="s">
        <v>14</v>
      </c>
      <c r="B14" s="3">
        <f>N2</f>
        <v>2307</v>
      </c>
      <c r="C14" s="3">
        <v>1970</v>
      </c>
      <c r="D14" s="3">
        <v>1260</v>
      </c>
      <c r="E14" s="3">
        <v>1188</v>
      </c>
      <c r="F14" s="3">
        <v>2490</v>
      </c>
      <c r="G14" s="3">
        <v>702</v>
      </c>
      <c r="H14" s="3">
        <v>1184</v>
      </c>
      <c r="I14" s="3">
        <v>1709</v>
      </c>
      <c r="J14" s="3">
        <v>993</v>
      </c>
      <c r="K14" s="3">
        <v>1121</v>
      </c>
      <c r="L14" s="3">
        <v>1148</v>
      </c>
      <c r="M14" s="3">
        <v>2558</v>
      </c>
      <c r="N14" s="3">
        <v>0</v>
      </c>
      <c r="O14" s="3">
        <v>2173</v>
      </c>
      <c r="P14" s="3">
        <v>2340</v>
      </c>
      <c r="Q14" s="3">
        <v>1503</v>
      </c>
      <c r="R14" s="3">
        <v>1406</v>
      </c>
      <c r="S14" s="3">
        <v>808</v>
      </c>
      <c r="T14" s="3">
        <v>1087</v>
      </c>
      <c r="U14" s="3">
        <v>1099</v>
      </c>
      <c r="V14" s="3">
        <v>1099</v>
      </c>
      <c r="W14" s="3">
        <v>1374</v>
      </c>
      <c r="X14" s="3">
        <v>1015</v>
      </c>
      <c r="Y14" s="3">
        <v>1016</v>
      </c>
      <c r="Z14" s="3">
        <v>2556</v>
      </c>
      <c r="AA14" s="3">
        <v>2722</v>
      </c>
      <c r="AB14" s="3">
        <v>1070</v>
      </c>
      <c r="AC14" s="3">
        <v>205</v>
      </c>
      <c r="AD14" s="3">
        <v>1237</v>
      </c>
      <c r="AE14" s="3">
        <v>2799</v>
      </c>
      <c r="AF14" s="3">
        <v>922</v>
      </c>
      <c r="AG14" s="3">
        <v>1896</v>
      </c>
    </row>
    <row r="15" spans="1:33" x14ac:dyDescent="0.25">
      <c r="A15" t="s">
        <v>28</v>
      </c>
      <c r="B15" s="3">
        <f>O2</f>
        <v>226</v>
      </c>
      <c r="C15" s="3">
        <v>256</v>
      </c>
      <c r="D15" s="3">
        <v>2376</v>
      </c>
      <c r="E15" s="3">
        <v>1982</v>
      </c>
      <c r="F15" s="3">
        <v>1041</v>
      </c>
      <c r="G15" s="3">
        <v>2022</v>
      </c>
      <c r="H15" s="3">
        <v>1518</v>
      </c>
      <c r="I15" s="3">
        <v>627</v>
      </c>
      <c r="J15" s="3">
        <v>1767</v>
      </c>
      <c r="K15" s="3">
        <v>1053</v>
      </c>
      <c r="L15" s="3">
        <v>1745</v>
      </c>
      <c r="M15" s="3">
        <v>1193</v>
      </c>
      <c r="N15" s="3">
        <v>2173</v>
      </c>
      <c r="O15" s="3">
        <v>0</v>
      </c>
      <c r="P15" s="3">
        <v>237</v>
      </c>
      <c r="Q15" s="3">
        <v>1297</v>
      </c>
      <c r="R15" s="3">
        <v>2234</v>
      </c>
      <c r="S15" s="3">
        <v>1585</v>
      </c>
      <c r="T15" s="3">
        <v>2222</v>
      </c>
      <c r="U15" s="3">
        <v>2237</v>
      </c>
      <c r="V15" s="3">
        <v>2237</v>
      </c>
      <c r="W15" s="3">
        <v>2141</v>
      </c>
      <c r="X15" s="3">
        <v>2171</v>
      </c>
      <c r="Y15" s="3">
        <v>1905</v>
      </c>
      <c r="Z15" s="3">
        <v>386</v>
      </c>
      <c r="AA15" s="3">
        <v>866</v>
      </c>
      <c r="AB15" s="3">
        <v>1369</v>
      </c>
      <c r="AC15" s="3">
        <v>1981</v>
      </c>
      <c r="AD15" s="3">
        <v>1940</v>
      </c>
      <c r="AE15" s="3">
        <v>992</v>
      </c>
      <c r="AF15" s="3">
        <v>2084</v>
      </c>
      <c r="AG15" s="3">
        <v>1310</v>
      </c>
    </row>
    <row r="16" spans="1:33" x14ac:dyDescent="0.25">
      <c r="A16" t="s">
        <v>25</v>
      </c>
      <c r="B16" s="3">
        <f>P2</f>
        <v>36</v>
      </c>
      <c r="C16" s="3">
        <v>370</v>
      </c>
      <c r="D16" s="3">
        <v>2606</v>
      </c>
      <c r="E16" s="3">
        <v>2214</v>
      </c>
      <c r="F16" s="3">
        <v>1208</v>
      </c>
      <c r="G16" s="3">
        <v>2234</v>
      </c>
      <c r="H16" s="3">
        <v>1748</v>
      </c>
      <c r="I16" s="3">
        <v>861</v>
      </c>
      <c r="J16" s="3">
        <v>1992</v>
      </c>
      <c r="K16" s="3">
        <v>1233</v>
      </c>
      <c r="L16" s="3">
        <v>1975</v>
      </c>
      <c r="M16" s="3">
        <v>1359</v>
      </c>
      <c r="N16" s="3">
        <v>2340</v>
      </c>
      <c r="O16" s="3">
        <v>237</v>
      </c>
      <c r="P16" s="3">
        <v>0</v>
      </c>
      <c r="Q16" s="3">
        <v>1534</v>
      </c>
      <c r="R16" s="3">
        <v>2469</v>
      </c>
      <c r="S16" s="3">
        <v>1795</v>
      </c>
      <c r="T16" s="3">
        <v>2449</v>
      </c>
      <c r="U16" s="3">
        <v>2465</v>
      </c>
      <c r="V16" s="3">
        <v>2465</v>
      </c>
      <c r="W16" s="3">
        <v>2375</v>
      </c>
      <c r="X16" s="3">
        <v>2397</v>
      </c>
      <c r="Y16" s="3">
        <v>2131</v>
      </c>
      <c r="Z16" s="3">
        <v>308</v>
      </c>
      <c r="AA16" s="3">
        <v>955</v>
      </c>
      <c r="AB16" s="3">
        <v>1589</v>
      </c>
      <c r="AC16" s="3">
        <v>2155</v>
      </c>
      <c r="AD16" s="3">
        <v>2173</v>
      </c>
      <c r="AE16" s="3">
        <v>1082</v>
      </c>
      <c r="AF16" s="3">
        <v>2306</v>
      </c>
      <c r="AG16" s="3">
        <v>1540</v>
      </c>
    </row>
    <row r="17" spans="1:33" x14ac:dyDescent="0.25">
      <c r="A17" t="s">
        <v>19</v>
      </c>
      <c r="B17" s="3">
        <f>Q2</f>
        <v>1520</v>
      </c>
      <c r="C17" s="3">
        <v>1275</v>
      </c>
      <c r="D17" s="3">
        <v>1121</v>
      </c>
      <c r="E17" s="3">
        <v>733</v>
      </c>
      <c r="F17" s="3">
        <v>1049</v>
      </c>
      <c r="G17" s="3">
        <v>979</v>
      </c>
      <c r="H17" s="3">
        <v>348</v>
      </c>
      <c r="I17" s="3">
        <v>680</v>
      </c>
      <c r="J17" s="3">
        <v>625</v>
      </c>
      <c r="K17" s="3">
        <v>853</v>
      </c>
      <c r="L17" s="3">
        <v>527</v>
      </c>
      <c r="M17" s="3">
        <v>1084</v>
      </c>
      <c r="N17" s="3">
        <v>1503</v>
      </c>
      <c r="O17" s="3">
        <v>1297</v>
      </c>
      <c r="P17" s="3">
        <v>1534</v>
      </c>
      <c r="Q17" s="3">
        <v>0</v>
      </c>
      <c r="R17" s="3">
        <v>947</v>
      </c>
      <c r="S17" s="3">
        <v>695</v>
      </c>
      <c r="T17" s="3">
        <v>1006</v>
      </c>
      <c r="U17" s="3">
        <v>1018</v>
      </c>
      <c r="V17" s="3">
        <v>1018</v>
      </c>
      <c r="W17" s="3">
        <v>855</v>
      </c>
      <c r="X17" s="3">
        <v>978</v>
      </c>
      <c r="Y17" s="3">
        <v>724</v>
      </c>
      <c r="Z17" s="3">
        <v>1572</v>
      </c>
      <c r="AA17" s="3">
        <v>1395</v>
      </c>
      <c r="AB17" s="3">
        <v>449</v>
      </c>
      <c r="AC17" s="3">
        <v>1308</v>
      </c>
      <c r="AD17" s="3">
        <v>678</v>
      </c>
      <c r="AE17" s="3">
        <v>1433</v>
      </c>
      <c r="AF17" s="3">
        <v>929</v>
      </c>
      <c r="AG17" s="3">
        <v>395</v>
      </c>
    </row>
    <row r="18" spans="1:33" x14ac:dyDescent="0.25">
      <c r="A18" t="s">
        <v>4</v>
      </c>
      <c r="B18" s="3">
        <f>R2</f>
        <v>2452</v>
      </c>
      <c r="C18" s="3">
        <v>2179</v>
      </c>
      <c r="D18" s="3">
        <v>254</v>
      </c>
      <c r="E18" s="3">
        <v>302</v>
      </c>
      <c r="F18" s="3">
        <v>1868</v>
      </c>
      <c r="G18" s="3">
        <v>713</v>
      </c>
      <c r="H18" s="3">
        <v>743</v>
      </c>
      <c r="I18" s="3">
        <v>1608</v>
      </c>
      <c r="J18" s="3">
        <v>597</v>
      </c>
      <c r="K18" s="3">
        <v>1511</v>
      </c>
      <c r="L18" s="3">
        <v>529</v>
      </c>
      <c r="M18" s="3">
        <v>1845</v>
      </c>
      <c r="N18" s="3">
        <v>1406</v>
      </c>
      <c r="O18" s="3">
        <v>2234</v>
      </c>
      <c r="P18" s="3">
        <v>2469</v>
      </c>
      <c r="Q18" s="3">
        <v>947</v>
      </c>
      <c r="R18" s="3">
        <v>0</v>
      </c>
      <c r="S18" s="3">
        <v>932</v>
      </c>
      <c r="T18" s="3">
        <v>330</v>
      </c>
      <c r="U18" s="3">
        <v>324</v>
      </c>
      <c r="V18" s="3">
        <v>324</v>
      </c>
      <c r="W18" s="3">
        <v>94</v>
      </c>
      <c r="X18" s="3">
        <v>393</v>
      </c>
      <c r="Y18" s="3">
        <v>475</v>
      </c>
      <c r="Z18" s="3">
        <v>2520</v>
      </c>
      <c r="AA18" s="3">
        <v>2278</v>
      </c>
      <c r="AB18" s="3">
        <v>968</v>
      </c>
      <c r="AC18" s="3">
        <v>1301</v>
      </c>
      <c r="AD18" s="3">
        <v>314</v>
      </c>
      <c r="AE18" s="3">
        <v>2289</v>
      </c>
      <c r="AF18" s="3">
        <v>487</v>
      </c>
      <c r="AG18" s="3">
        <v>1130</v>
      </c>
    </row>
    <row r="19" spans="1:33" x14ac:dyDescent="0.25">
      <c r="A19" t="s">
        <v>18</v>
      </c>
      <c r="B19" s="3">
        <f>S2</f>
        <v>1768</v>
      </c>
      <c r="C19" s="3">
        <v>1446</v>
      </c>
      <c r="D19" s="3">
        <v>940</v>
      </c>
      <c r="E19" s="3">
        <v>632</v>
      </c>
      <c r="F19" s="3">
        <v>1699</v>
      </c>
      <c r="G19" s="3">
        <v>441</v>
      </c>
      <c r="H19" s="3">
        <v>395</v>
      </c>
      <c r="I19" s="3">
        <v>1012</v>
      </c>
      <c r="J19" s="3">
        <v>337</v>
      </c>
      <c r="K19" s="3">
        <v>631</v>
      </c>
      <c r="L19" s="3">
        <v>456</v>
      </c>
      <c r="M19" s="3">
        <v>1757</v>
      </c>
      <c r="N19" s="3">
        <v>808</v>
      </c>
      <c r="O19" s="3">
        <v>1585</v>
      </c>
      <c r="P19" s="3">
        <v>1795</v>
      </c>
      <c r="Q19" s="3">
        <v>695</v>
      </c>
      <c r="R19" s="3">
        <v>932</v>
      </c>
      <c r="S19" s="3">
        <v>0</v>
      </c>
      <c r="T19" s="3">
        <v>745</v>
      </c>
      <c r="U19" s="3">
        <v>762</v>
      </c>
      <c r="V19" s="3">
        <v>762</v>
      </c>
      <c r="W19" s="3">
        <v>856</v>
      </c>
      <c r="X19" s="3">
        <v>673</v>
      </c>
      <c r="Y19" s="3">
        <v>460</v>
      </c>
      <c r="Z19" s="3">
        <v>1943</v>
      </c>
      <c r="AA19" s="3">
        <v>1974</v>
      </c>
      <c r="AB19" s="3">
        <v>271</v>
      </c>
      <c r="AC19" s="3">
        <v>613</v>
      </c>
      <c r="AD19" s="3">
        <v>641</v>
      </c>
      <c r="AE19" s="3">
        <v>2037</v>
      </c>
      <c r="AF19" s="3">
        <v>560</v>
      </c>
      <c r="AG19" s="3">
        <v>1089</v>
      </c>
    </row>
    <row r="20" spans="1:33" x14ac:dyDescent="0.25">
      <c r="A20" t="s">
        <v>7</v>
      </c>
      <c r="B20" s="3">
        <f>T2</f>
        <v>2428</v>
      </c>
      <c r="C20" s="3">
        <v>2128</v>
      </c>
      <c r="D20" s="3">
        <v>201</v>
      </c>
      <c r="E20" s="3">
        <v>281</v>
      </c>
      <c r="F20" s="3">
        <v>2017</v>
      </c>
      <c r="G20" s="3">
        <v>416</v>
      </c>
      <c r="H20" s="3">
        <v>708</v>
      </c>
      <c r="I20" s="3">
        <v>1601</v>
      </c>
      <c r="J20" s="3">
        <v>461</v>
      </c>
      <c r="K20" s="3">
        <v>1370</v>
      </c>
      <c r="L20" s="3">
        <v>487</v>
      </c>
      <c r="M20" s="3">
        <v>2019</v>
      </c>
      <c r="N20" s="3">
        <v>1087</v>
      </c>
      <c r="O20" s="3">
        <v>2222</v>
      </c>
      <c r="P20" s="3">
        <v>2449</v>
      </c>
      <c r="Q20" s="3">
        <v>1006</v>
      </c>
      <c r="R20" s="3">
        <v>330</v>
      </c>
      <c r="S20" s="3">
        <v>745</v>
      </c>
      <c r="T20" s="3">
        <v>0</v>
      </c>
      <c r="U20" s="3">
        <v>17</v>
      </c>
      <c r="V20" s="3">
        <v>17</v>
      </c>
      <c r="W20" s="3">
        <v>329</v>
      </c>
      <c r="X20" s="3">
        <v>80</v>
      </c>
      <c r="Y20" s="3">
        <v>319</v>
      </c>
      <c r="Z20" s="3">
        <v>2542</v>
      </c>
      <c r="AA20" s="3">
        <v>2395</v>
      </c>
      <c r="AB20" s="3">
        <v>870</v>
      </c>
      <c r="AC20" s="3">
        <v>999</v>
      </c>
      <c r="AD20" s="3">
        <v>347</v>
      </c>
      <c r="AE20" s="3">
        <v>2423</v>
      </c>
      <c r="AF20" s="3">
        <v>198</v>
      </c>
      <c r="AG20" s="3">
        <v>1281</v>
      </c>
    </row>
    <row r="21" spans="1:33" x14ac:dyDescent="0.25">
      <c r="A21" t="s">
        <v>5</v>
      </c>
      <c r="B21" s="3">
        <f>U2</f>
        <v>2444</v>
      </c>
      <c r="C21" s="3">
        <v>2145</v>
      </c>
      <c r="D21" s="3">
        <v>184</v>
      </c>
      <c r="E21" s="3">
        <v>291</v>
      </c>
      <c r="F21" s="3">
        <v>2027</v>
      </c>
      <c r="G21" s="3">
        <v>431</v>
      </c>
      <c r="H21" s="3">
        <v>723</v>
      </c>
      <c r="I21" s="3">
        <v>1616</v>
      </c>
      <c r="J21" s="3">
        <v>477</v>
      </c>
      <c r="K21" s="3">
        <v>1837</v>
      </c>
      <c r="L21" s="3">
        <v>501</v>
      </c>
      <c r="M21" s="3">
        <v>2027</v>
      </c>
      <c r="N21" s="3">
        <v>1099</v>
      </c>
      <c r="O21" s="3">
        <v>2237</v>
      </c>
      <c r="P21" s="3">
        <v>2465</v>
      </c>
      <c r="Q21" s="3">
        <v>1018</v>
      </c>
      <c r="R21" s="3">
        <v>324</v>
      </c>
      <c r="S21" s="3">
        <v>762</v>
      </c>
      <c r="T21" s="3">
        <v>17</v>
      </c>
      <c r="U21" s="3">
        <v>0</v>
      </c>
      <c r="V21" s="3">
        <v>0</v>
      </c>
      <c r="W21" s="3">
        <v>327</v>
      </c>
      <c r="X21" s="3">
        <v>96</v>
      </c>
      <c r="Y21" s="3">
        <v>335</v>
      </c>
      <c r="Z21" s="3">
        <v>2557</v>
      </c>
      <c r="AA21" s="3">
        <v>2407</v>
      </c>
      <c r="AB21" s="3">
        <v>886</v>
      </c>
      <c r="AC21" s="3">
        <v>1012</v>
      </c>
      <c r="AD21" s="3">
        <v>356</v>
      </c>
      <c r="AE21" s="3">
        <v>2434</v>
      </c>
      <c r="AF21" s="3">
        <v>215</v>
      </c>
      <c r="AG21" s="3">
        <v>1290</v>
      </c>
    </row>
    <row r="22" spans="1:33" x14ac:dyDescent="0.25">
      <c r="A22" t="s">
        <v>6</v>
      </c>
      <c r="B22" s="3">
        <f>V2</f>
        <v>2444</v>
      </c>
      <c r="C22" s="3">
        <v>2145</v>
      </c>
      <c r="D22" s="3">
        <v>184</v>
      </c>
      <c r="E22" s="3">
        <v>291</v>
      </c>
      <c r="F22" s="3">
        <v>2027</v>
      </c>
      <c r="G22" s="3">
        <v>431</v>
      </c>
      <c r="H22" s="3">
        <v>723</v>
      </c>
      <c r="I22" s="3">
        <v>1616</v>
      </c>
      <c r="J22" s="3">
        <v>477</v>
      </c>
      <c r="K22" s="3">
        <v>1837</v>
      </c>
      <c r="L22" s="3">
        <v>501</v>
      </c>
      <c r="M22" s="3">
        <v>2027</v>
      </c>
      <c r="N22" s="3">
        <v>1099</v>
      </c>
      <c r="O22" s="3">
        <v>2237</v>
      </c>
      <c r="P22" s="3">
        <v>2465</v>
      </c>
      <c r="Q22" s="3">
        <v>1018</v>
      </c>
      <c r="R22" s="3">
        <v>324</v>
      </c>
      <c r="S22" s="3">
        <v>762</v>
      </c>
      <c r="T22" s="3">
        <v>17</v>
      </c>
      <c r="U22" s="3">
        <v>0</v>
      </c>
      <c r="V22" s="3">
        <v>0</v>
      </c>
      <c r="W22" s="3">
        <v>327</v>
      </c>
      <c r="X22" s="3">
        <v>96</v>
      </c>
      <c r="Y22" s="3">
        <v>335</v>
      </c>
      <c r="Z22" s="3">
        <v>2557</v>
      </c>
      <c r="AA22" s="3">
        <v>2407</v>
      </c>
      <c r="AB22" s="3">
        <v>886</v>
      </c>
      <c r="AC22" s="3">
        <v>1012</v>
      </c>
      <c r="AD22" s="3">
        <v>356</v>
      </c>
      <c r="AE22" s="3">
        <v>2434</v>
      </c>
      <c r="AF22" s="3">
        <v>215</v>
      </c>
      <c r="AG22" s="3">
        <v>1290</v>
      </c>
    </row>
    <row r="23" spans="1:33" x14ac:dyDescent="0.25">
      <c r="A23" t="s">
        <v>2</v>
      </c>
      <c r="B23" s="3">
        <f>W2</f>
        <v>2358</v>
      </c>
      <c r="C23" s="3">
        <v>2086</v>
      </c>
      <c r="D23" s="3">
        <v>309</v>
      </c>
      <c r="E23" s="3">
        <v>224</v>
      </c>
      <c r="F23" s="3">
        <v>1789</v>
      </c>
      <c r="G23" s="3">
        <v>673</v>
      </c>
      <c r="H23" s="3">
        <v>651</v>
      </c>
      <c r="I23" s="3">
        <v>1515</v>
      </c>
      <c r="J23" s="3">
        <v>519</v>
      </c>
      <c r="K23" s="3">
        <v>1425</v>
      </c>
      <c r="L23" s="3">
        <v>440</v>
      </c>
      <c r="M23" s="3">
        <v>1771</v>
      </c>
      <c r="N23" s="3">
        <v>1374</v>
      </c>
      <c r="O23" s="3">
        <v>2141</v>
      </c>
      <c r="P23" s="3">
        <v>2375</v>
      </c>
      <c r="Q23" s="3">
        <v>855</v>
      </c>
      <c r="R23" s="3">
        <v>94</v>
      </c>
      <c r="S23" s="3">
        <v>856</v>
      </c>
      <c r="T23" s="3">
        <v>329</v>
      </c>
      <c r="U23" s="3">
        <v>327</v>
      </c>
      <c r="V23" s="3">
        <v>327</v>
      </c>
      <c r="W23" s="3">
        <v>0</v>
      </c>
      <c r="X23" s="3">
        <v>377</v>
      </c>
      <c r="Y23" s="3">
        <v>406</v>
      </c>
      <c r="Z23" s="3">
        <v>2437</v>
      </c>
      <c r="AA23" s="3">
        <v>2195</v>
      </c>
      <c r="AB23" s="3">
        <v>879</v>
      </c>
      <c r="AC23" s="3">
        <v>1257</v>
      </c>
      <c r="AD23" s="3">
        <v>225</v>
      </c>
      <c r="AE23" s="3">
        <v>2208</v>
      </c>
      <c r="AF23" s="3">
        <v>453</v>
      </c>
      <c r="AG23" s="3">
        <v>1049</v>
      </c>
    </row>
    <row r="24" spans="1:33" x14ac:dyDescent="0.25">
      <c r="A24" t="s">
        <v>8</v>
      </c>
      <c r="B24" s="3">
        <f>X2</f>
        <v>2375</v>
      </c>
      <c r="C24" s="3">
        <v>2071</v>
      </c>
      <c r="D24" s="3">
        <v>280</v>
      </c>
      <c r="E24" s="3">
        <v>278</v>
      </c>
      <c r="F24" s="3">
        <v>2004</v>
      </c>
      <c r="G24" s="3">
        <v>337</v>
      </c>
      <c r="H24" s="3">
        <v>666</v>
      </c>
      <c r="I24" s="3">
        <v>1554</v>
      </c>
      <c r="J24" s="3">
        <v>405</v>
      </c>
      <c r="K24" s="3">
        <v>1301</v>
      </c>
      <c r="L24" s="3">
        <v>452</v>
      </c>
      <c r="M24" s="3">
        <v>2011</v>
      </c>
      <c r="N24" s="3">
        <v>1015</v>
      </c>
      <c r="O24" s="3">
        <v>2171</v>
      </c>
      <c r="P24" s="3">
        <v>2397</v>
      </c>
      <c r="Q24" s="3">
        <v>978</v>
      </c>
      <c r="R24" s="3">
        <v>393</v>
      </c>
      <c r="S24" s="3">
        <v>673</v>
      </c>
      <c r="T24" s="3">
        <v>80</v>
      </c>
      <c r="U24" s="3">
        <v>96</v>
      </c>
      <c r="V24" s="3">
        <v>96</v>
      </c>
      <c r="W24" s="3">
        <v>377</v>
      </c>
      <c r="X24" s="3">
        <v>0</v>
      </c>
      <c r="Y24" s="3">
        <v>268</v>
      </c>
      <c r="Z24" s="3">
        <v>2498</v>
      </c>
      <c r="AA24" s="3">
        <v>2372</v>
      </c>
      <c r="AB24" s="3">
        <v>811</v>
      </c>
      <c r="AC24" s="3">
        <v>922</v>
      </c>
      <c r="AD24" s="3">
        <v>346</v>
      </c>
      <c r="AE24" s="3">
        <v>2404</v>
      </c>
      <c r="AF24" s="3">
        <v>119</v>
      </c>
      <c r="AG24" s="3">
        <v>1273</v>
      </c>
    </row>
    <row r="25" spans="1:33" x14ac:dyDescent="0.25">
      <c r="A25" t="s">
        <v>9</v>
      </c>
      <c r="B25" s="3">
        <f>Y2</f>
        <v>2109</v>
      </c>
      <c r="C25" s="3">
        <v>1809</v>
      </c>
      <c r="D25" s="3">
        <v>496</v>
      </c>
      <c r="E25" s="3">
        <v>186</v>
      </c>
      <c r="F25" s="3">
        <v>1764</v>
      </c>
      <c r="G25" s="3">
        <v>329</v>
      </c>
      <c r="H25" s="3">
        <v>400</v>
      </c>
      <c r="I25" s="3">
        <v>1286</v>
      </c>
      <c r="J25" s="3">
        <v>143</v>
      </c>
      <c r="K25" s="3">
        <v>1065</v>
      </c>
      <c r="L25" s="3">
        <v>200</v>
      </c>
      <c r="M25" s="3">
        <v>1783</v>
      </c>
      <c r="N25" s="3">
        <v>1016</v>
      </c>
      <c r="O25" s="3">
        <v>1905</v>
      </c>
      <c r="P25" s="3">
        <v>2131</v>
      </c>
      <c r="Q25" s="3">
        <v>724</v>
      </c>
      <c r="R25" s="3">
        <v>475</v>
      </c>
      <c r="S25" s="3">
        <v>460</v>
      </c>
      <c r="T25" s="3">
        <v>319</v>
      </c>
      <c r="U25" s="3">
        <v>335</v>
      </c>
      <c r="V25" s="3">
        <v>335</v>
      </c>
      <c r="W25" s="3">
        <v>406</v>
      </c>
      <c r="X25" s="3">
        <v>268</v>
      </c>
      <c r="Y25" s="3">
        <v>0</v>
      </c>
      <c r="Z25" s="3">
        <v>2230</v>
      </c>
      <c r="AA25" s="3">
        <v>2118</v>
      </c>
      <c r="AB25" s="3">
        <v>551</v>
      </c>
      <c r="AC25" s="3">
        <v>875</v>
      </c>
      <c r="AD25" s="3">
        <v>223</v>
      </c>
      <c r="AE25" s="3">
        <v>2156</v>
      </c>
      <c r="AF25" s="3">
        <v>205</v>
      </c>
      <c r="AG25" s="3">
        <v>1047</v>
      </c>
    </row>
    <row r="26" spans="1:33" x14ac:dyDescent="0.25">
      <c r="A26" t="s">
        <v>26</v>
      </c>
      <c r="B26" s="3">
        <f>Z2</f>
        <v>342</v>
      </c>
      <c r="C26" s="3">
        <v>621</v>
      </c>
      <c r="D26" s="3">
        <v>2683</v>
      </c>
      <c r="E26" s="3">
        <v>2289</v>
      </c>
      <c r="F26" s="3">
        <v>1027</v>
      </c>
      <c r="G26" s="3">
        <v>2374</v>
      </c>
      <c r="H26" s="3">
        <v>1834</v>
      </c>
      <c r="I26" s="3">
        <v>956</v>
      </c>
      <c r="J26" s="3">
        <v>2097</v>
      </c>
      <c r="K26" s="3">
        <v>1436</v>
      </c>
      <c r="L26" s="3">
        <v>2058</v>
      </c>
      <c r="M26" s="3">
        <v>1172</v>
      </c>
      <c r="N26" s="3">
        <v>2556</v>
      </c>
      <c r="O26" s="3">
        <v>386</v>
      </c>
      <c r="P26" s="3">
        <v>308</v>
      </c>
      <c r="Q26" s="3">
        <v>1572</v>
      </c>
      <c r="R26" s="3">
        <v>2520</v>
      </c>
      <c r="S26" s="3">
        <v>1943</v>
      </c>
      <c r="T26" s="3">
        <v>2542</v>
      </c>
      <c r="U26" s="3">
        <v>2557</v>
      </c>
      <c r="V26" s="3">
        <v>2557</v>
      </c>
      <c r="W26" s="3">
        <v>2437</v>
      </c>
      <c r="X26" s="3">
        <v>2498</v>
      </c>
      <c r="Y26" s="3">
        <v>2230</v>
      </c>
      <c r="Z26" s="3">
        <v>0</v>
      </c>
      <c r="AA26" s="3">
        <v>697</v>
      </c>
      <c r="AB26" s="3">
        <v>1712</v>
      </c>
      <c r="AC26" s="3">
        <v>2363</v>
      </c>
      <c r="AD26" s="3">
        <v>2240</v>
      </c>
      <c r="AE26" s="3">
        <v>820</v>
      </c>
      <c r="AF26" s="3">
        <v>2418</v>
      </c>
      <c r="AG26" s="3">
        <v>1498</v>
      </c>
    </row>
    <row r="27" spans="1:33" x14ac:dyDescent="0.25">
      <c r="A27" t="s">
        <v>29</v>
      </c>
      <c r="B27" s="3">
        <f>AA2</f>
        <v>979</v>
      </c>
      <c r="C27" s="3">
        <v>1107</v>
      </c>
      <c r="D27" s="3">
        <v>2489</v>
      </c>
      <c r="E27" s="3">
        <v>2117</v>
      </c>
      <c r="F27" s="3">
        <v>452</v>
      </c>
      <c r="G27" s="3">
        <v>2349</v>
      </c>
      <c r="H27" s="3">
        <v>1729</v>
      </c>
      <c r="I27" s="3">
        <v>1022</v>
      </c>
      <c r="J27" s="3">
        <v>2012</v>
      </c>
      <c r="K27" s="3">
        <v>1658</v>
      </c>
      <c r="L27" s="3">
        <v>1922</v>
      </c>
      <c r="M27" s="3">
        <v>558</v>
      </c>
      <c r="N27" s="3">
        <v>2722</v>
      </c>
      <c r="O27" s="3">
        <v>866</v>
      </c>
      <c r="P27" s="3">
        <v>955</v>
      </c>
      <c r="Q27" s="3">
        <v>1395</v>
      </c>
      <c r="R27" s="3">
        <v>2278</v>
      </c>
      <c r="S27" s="3">
        <v>1974</v>
      </c>
      <c r="T27" s="3">
        <v>2395</v>
      </c>
      <c r="U27" s="3">
        <v>2407</v>
      </c>
      <c r="V27" s="3">
        <v>2407</v>
      </c>
      <c r="W27" s="3">
        <v>2195</v>
      </c>
      <c r="X27" s="3">
        <v>2372</v>
      </c>
      <c r="Y27" s="3">
        <v>2118</v>
      </c>
      <c r="Z27" s="3">
        <v>697</v>
      </c>
      <c r="AA27" s="3">
        <v>0</v>
      </c>
      <c r="AB27" s="3">
        <v>1706</v>
      </c>
      <c r="AC27" s="3">
        <v>2517</v>
      </c>
      <c r="AD27" s="3">
        <v>2056</v>
      </c>
      <c r="AE27" s="3">
        <v>127</v>
      </c>
      <c r="AF27" s="3">
        <v>2323</v>
      </c>
      <c r="AG27" s="3">
        <v>1151</v>
      </c>
    </row>
    <row r="28" spans="1:33" x14ac:dyDescent="0.25">
      <c r="A28" t="s">
        <v>17</v>
      </c>
      <c r="B28" s="3">
        <f>AB2</f>
        <v>1566</v>
      </c>
      <c r="C28" s="3">
        <v>1260</v>
      </c>
      <c r="D28" s="3">
        <v>1044</v>
      </c>
      <c r="E28" s="3">
        <v>673</v>
      </c>
      <c r="F28" s="3">
        <v>1429</v>
      </c>
      <c r="G28" s="3">
        <v>666</v>
      </c>
      <c r="H28" s="3">
        <v>252</v>
      </c>
      <c r="I28" s="3">
        <v>768</v>
      </c>
      <c r="J28" s="3">
        <v>409</v>
      </c>
      <c r="K28" s="3">
        <v>550</v>
      </c>
      <c r="L28" s="3">
        <v>439</v>
      </c>
      <c r="M28" s="3">
        <v>1489</v>
      </c>
      <c r="N28" s="3">
        <v>1070</v>
      </c>
      <c r="O28" s="3">
        <v>1369</v>
      </c>
      <c r="P28" s="3">
        <v>1589</v>
      </c>
      <c r="Q28" s="3">
        <v>449</v>
      </c>
      <c r="R28" s="3">
        <v>968</v>
      </c>
      <c r="S28" s="3">
        <v>271</v>
      </c>
      <c r="T28" s="3">
        <v>870</v>
      </c>
      <c r="U28" s="3">
        <v>886</v>
      </c>
      <c r="V28" s="3">
        <v>886</v>
      </c>
      <c r="W28" s="3">
        <v>879</v>
      </c>
      <c r="X28" s="3">
        <v>811</v>
      </c>
      <c r="Y28" s="3">
        <v>551</v>
      </c>
      <c r="Z28" s="3">
        <v>1712</v>
      </c>
      <c r="AA28" s="3">
        <v>1706</v>
      </c>
      <c r="AB28" s="3">
        <v>0</v>
      </c>
      <c r="AC28" s="3">
        <v>870</v>
      </c>
      <c r="AD28" s="3">
        <v>654</v>
      </c>
      <c r="AE28" s="3">
        <v>1767</v>
      </c>
      <c r="AF28" s="3">
        <v>717</v>
      </c>
      <c r="AG28" s="3">
        <v>842</v>
      </c>
    </row>
    <row r="29" spans="1:33" x14ac:dyDescent="0.25">
      <c r="A29" t="s">
        <v>13</v>
      </c>
      <c r="B29" s="3">
        <f>AC2</f>
        <v>2123</v>
      </c>
      <c r="C29" s="3">
        <v>1785</v>
      </c>
      <c r="D29" s="3">
        <v>1186</v>
      </c>
      <c r="E29" s="3">
        <v>1055</v>
      </c>
      <c r="F29" s="3">
        <v>2286</v>
      </c>
      <c r="G29" s="3">
        <v>588</v>
      </c>
      <c r="H29" s="3">
        <v>999</v>
      </c>
      <c r="I29" s="3">
        <v>1505</v>
      </c>
      <c r="J29" s="3">
        <v>831</v>
      </c>
      <c r="K29" s="3">
        <v>928</v>
      </c>
      <c r="L29" s="3">
        <v>985</v>
      </c>
      <c r="M29" s="3">
        <v>2355</v>
      </c>
      <c r="N29" s="3">
        <v>205</v>
      </c>
      <c r="O29" s="3">
        <v>1981</v>
      </c>
      <c r="P29" s="3">
        <v>2155</v>
      </c>
      <c r="Q29" s="3">
        <v>1308</v>
      </c>
      <c r="R29" s="3">
        <v>1301</v>
      </c>
      <c r="S29" s="3">
        <v>613</v>
      </c>
      <c r="T29" s="3">
        <v>999</v>
      </c>
      <c r="U29" s="3">
        <v>1012</v>
      </c>
      <c r="V29" s="3">
        <v>1012</v>
      </c>
      <c r="W29" s="3">
        <v>1257</v>
      </c>
      <c r="X29" s="3">
        <v>922</v>
      </c>
      <c r="Y29" s="3">
        <v>875</v>
      </c>
      <c r="Z29" s="3">
        <v>2363</v>
      </c>
      <c r="AA29" s="3">
        <v>2517</v>
      </c>
      <c r="AB29" s="3">
        <v>870</v>
      </c>
      <c r="AC29" s="3">
        <v>0</v>
      </c>
      <c r="AD29" s="3">
        <v>1098</v>
      </c>
      <c r="AE29" s="3">
        <v>2594</v>
      </c>
      <c r="AF29" s="3">
        <v>815</v>
      </c>
      <c r="AG29" s="3">
        <v>1702</v>
      </c>
    </row>
    <row r="30" spans="1:33" x14ac:dyDescent="0.25">
      <c r="A30" t="s">
        <v>3</v>
      </c>
      <c r="B30" s="3">
        <f>AD2</f>
        <v>2154</v>
      </c>
      <c r="C30" s="3">
        <v>1874</v>
      </c>
      <c r="D30" s="3">
        <v>441</v>
      </c>
      <c r="E30" s="3">
        <v>68</v>
      </c>
      <c r="F30" s="3">
        <v>1684</v>
      </c>
      <c r="G30" s="3">
        <v>541</v>
      </c>
      <c r="H30" s="3">
        <v>427</v>
      </c>
      <c r="I30" s="3">
        <v>1324</v>
      </c>
      <c r="J30" s="3">
        <v>286</v>
      </c>
      <c r="K30" s="3">
        <v>1207</v>
      </c>
      <c r="L30" s="3">
        <v>215</v>
      </c>
      <c r="M30" s="3">
        <v>1683</v>
      </c>
      <c r="N30" s="3">
        <v>1237</v>
      </c>
      <c r="O30" s="3">
        <v>1940</v>
      </c>
      <c r="P30" s="3">
        <v>2173</v>
      </c>
      <c r="Q30" s="3">
        <v>678</v>
      </c>
      <c r="R30" s="3">
        <v>314</v>
      </c>
      <c r="S30" s="3">
        <v>641</v>
      </c>
      <c r="T30" s="3">
        <v>347</v>
      </c>
      <c r="U30" s="3">
        <v>356</v>
      </c>
      <c r="V30" s="3">
        <v>356</v>
      </c>
      <c r="W30" s="3">
        <v>225</v>
      </c>
      <c r="X30" s="3">
        <v>346</v>
      </c>
      <c r="Y30" s="3">
        <v>223</v>
      </c>
      <c r="Z30" s="3">
        <v>2240</v>
      </c>
      <c r="AA30" s="3">
        <v>2056</v>
      </c>
      <c r="AB30" s="3">
        <v>654</v>
      </c>
      <c r="AC30" s="3">
        <v>1098</v>
      </c>
      <c r="AD30" s="3">
        <v>0</v>
      </c>
      <c r="AE30" s="3">
        <v>2080</v>
      </c>
      <c r="AF30" s="3">
        <v>360</v>
      </c>
      <c r="AG30" s="3">
        <v>935</v>
      </c>
    </row>
    <row r="31" spans="1:33" x14ac:dyDescent="0.25">
      <c r="A31" t="s">
        <v>27</v>
      </c>
      <c r="B31" s="3">
        <f>AE2</f>
        <v>1106</v>
      </c>
      <c r="C31" s="3">
        <v>1231</v>
      </c>
      <c r="D31" s="3">
        <v>2507</v>
      </c>
      <c r="E31" s="3">
        <v>2143</v>
      </c>
      <c r="F31" s="3">
        <v>427</v>
      </c>
      <c r="G31" s="3">
        <v>2399</v>
      </c>
      <c r="H31" s="3">
        <v>1773</v>
      </c>
      <c r="I31" s="3">
        <v>1113</v>
      </c>
      <c r="J31" s="3">
        <v>2055</v>
      </c>
      <c r="K31" s="3">
        <v>1752</v>
      </c>
      <c r="L31" s="3">
        <v>1958</v>
      </c>
      <c r="M31" s="3">
        <v>503</v>
      </c>
      <c r="N31" s="3">
        <v>2799</v>
      </c>
      <c r="O31" s="3">
        <v>992</v>
      </c>
      <c r="P31" s="3">
        <v>1082</v>
      </c>
      <c r="Q31" s="3">
        <v>1433</v>
      </c>
      <c r="R31" s="3">
        <v>2289</v>
      </c>
      <c r="S31" s="3">
        <v>2037</v>
      </c>
      <c r="T31" s="3">
        <v>2423</v>
      </c>
      <c r="U31" s="3">
        <v>2434</v>
      </c>
      <c r="V31" s="3">
        <v>2434</v>
      </c>
      <c r="W31" s="3">
        <v>2208</v>
      </c>
      <c r="X31" s="3">
        <v>2404</v>
      </c>
      <c r="Y31" s="3">
        <v>2156</v>
      </c>
      <c r="Z31" s="3">
        <v>820</v>
      </c>
      <c r="AA31" s="3">
        <v>127</v>
      </c>
      <c r="AB31" s="3">
        <v>1767</v>
      </c>
      <c r="AC31" s="3">
        <v>2594</v>
      </c>
      <c r="AD31" s="3">
        <v>2080</v>
      </c>
      <c r="AE31" s="3">
        <v>0</v>
      </c>
      <c r="AF31" s="3">
        <v>2361</v>
      </c>
      <c r="AG31" s="3">
        <v>1159</v>
      </c>
    </row>
    <row r="32" spans="1:33" x14ac:dyDescent="0.25">
      <c r="A32" t="s">
        <v>10</v>
      </c>
      <c r="B32" s="3">
        <f>AF2</f>
        <v>2283</v>
      </c>
      <c r="C32" s="3">
        <v>1975</v>
      </c>
      <c r="D32" s="3">
        <v>399</v>
      </c>
      <c r="E32" s="3">
        <v>296</v>
      </c>
      <c r="F32" s="3">
        <v>1969</v>
      </c>
      <c r="G32" s="3">
        <v>227</v>
      </c>
      <c r="H32" s="3">
        <v>599</v>
      </c>
      <c r="I32" s="3">
        <v>1473</v>
      </c>
      <c r="J32" s="3">
        <v>322</v>
      </c>
      <c r="K32" s="3">
        <v>1190</v>
      </c>
      <c r="L32" s="3">
        <v>405</v>
      </c>
      <c r="M32" s="3">
        <v>1986</v>
      </c>
      <c r="N32" s="3">
        <v>922</v>
      </c>
      <c r="O32" s="3">
        <v>2084</v>
      </c>
      <c r="P32" s="3">
        <v>2306</v>
      </c>
      <c r="Q32" s="3">
        <v>929</v>
      </c>
      <c r="R32" s="3">
        <v>487</v>
      </c>
      <c r="S32" s="3">
        <v>560</v>
      </c>
      <c r="T32" s="3">
        <v>198</v>
      </c>
      <c r="U32" s="3">
        <v>215</v>
      </c>
      <c r="V32" s="3">
        <v>215</v>
      </c>
      <c r="W32" s="3">
        <v>453</v>
      </c>
      <c r="X32" s="3">
        <v>119</v>
      </c>
      <c r="Y32" s="3">
        <v>205</v>
      </c>
      <c r="Z32" s="3">
        <v>2418</v>
      </c>
      <c r="AA32" s="3">
        <v>2323</v>
      </c>
      <c r="AB32" s="3">
        <v>717</v>
      </c>
      <c r="AC32" s="3">
        <v>815</v>
      </c>
      <c r="AD32" s="3">
        <v>360</v>
      </c>
      <c r="AE32" s="3">
        <v>2361</v>
      </c>
      <c r="AF32" s="3">
        <v>0</v>
      </c>
      <c r="AG32" s="3">
        <v>1249</v>
      </c>
    </row>
    <row r="33" spans="1:36" x14ac:dyDescent="0.25">
      <c r="A33" t="s">
        <v>12</v>
      </c>
      <c r="B33" s="3">
        <f>AG2</f>
        <v>1535</v>
      </c>
      <c r="C33" s="3">
        <v>1365</v>
      </c>
      <c r="D33" s="3">
        <v>1351</v>
      </c>
      <c r="E33" s="3">
        <v>1000</v>
      </c>
      <c r="F33" s="3">
        <v>741</v>
      </c>
      <c r="G33" s="3">
        <v>1339</v>
      </c>
      <c r="H33" s="3">
        <v>722</v>
      </c>
      <c r="I33" s="3">
        <v>784</v>
      </c>
      <c r="J33" s="3">
        <v>977</v>
      </c>
      <c r="K33" s="3">
        <v>1175</v>
      </c>
      <c r="L33" s="3">
        <v>849</v>
      </c>
      <c r="M33" s="3">
        <v>738</v>
      </c>
      <c r="N33" s="3">
        <v>1896</v>
      </c>
      <c r="O33" s="3">
        <v>1310</v>
      </c>
      <c r="P33" s="3">
        <v>1540</v>
      </c>
      <c r="Q33" s="3">
        <v>395</v>
      </c>
      <c r="R33" s="3">
        <v>1130</v>
      </c>
      <c r="S33" s="3">
        <v>1089</v>
      </c>
      <c r="T33" s="3">
        <v>1281</v>
      </c>
      <c r="U33" s="3">
        <v>1290</v>
      </c>
      <c r="V33" s="3">
        <v>1290</v>
      </c>
      <c r="W33" s="3">
        <v>1049</v>
      </c>
      <c r="X33" s="3">
        <v>1273</v>
      </c>
      <c r="Y33" s="3">
        <v>1047</v>
      </c>
      <c r="Z33" s="3">
        <v>1498</v>
      </c>
      <c r="AA33" s="3">
        <v>1151</v>
      </c>
      <c r="AB33" s="3">
        <v>842</v>
      </c>
      <c r="AC33" s="3">
        <v>1702</v>
      </c>
      <c r="AD33" s="3">
        <v>935</v>
      </c>
      <c r="AE33" s="3">
        <v>1159</v>
      </c>
      <c r="AF33" s="3">
        <v>1249</v>
      </c>
      <c r="AG33" s="3">
        <v>0</v>
      </c>
    </row>
    <row r="34" spans="1:36" x14ac:dyDescent="0.25">
      <c r="A34" t="s">
        <v>42</v>
      </c>
      <c r="B34">
        <f t="shared" ref="B34:AG34" si="0">SUM(B$2:B$33)</f>
        <v>52177</v>
      </c>
      <c r="C34">
        <f t="shared" si="0"/>
        <v>46376</v>
      </c>
      <c r="D34">
        <f t="shared" si="0"/>
        <v>37806</v>
      </c>
      <c r="E34">
        <f t="shared" si="0"/>
        <v>30280</v>
      </c>
      <c r="F34">
        <f t="shared" si="0"/>
        <v>46515</v>
      </c>
      <c r="G34">
        <f t="shared" si="0"/>
        <v>33463</v>
      </c>
      <c r="H34">
        <f t="shared" si="0"/>
        <v>28299</v>
      </c>
      <c r="I34">
        <f t="shared" si="0"/>
        <v>36343</v>
      </c>
      <c r="J34">
        <f t="shared" si="0"/>
        <v>28607</v>
      </c>
      <c r="K34">
        <f t="shared" si="0"/>
        <v>37537</v>
      </c>
      <c r="L34">
        <f t="shared" si="0"/>
        <v>28425</v>
      </c>
      <c r="M34">
        <f t="shared" si="0"/>
        <v>48064</v>
      </c>
      <c r="N34">
        <f t="shared" si="0"/>
        <v>46957</v>
      </c>
      <c r="O34">
        <f t="shared" si="0"/>
        <v>47173</v>
      </c>
      <c r="P34">
        <f t="shared" si="0"/>
        <v>52601</v>
      </c>
      <c r="Q34">
        <f t="shared" si="0"/>
        <v>30528</v>
      </c>
      <c r="R34">
        <f t="shared" si="0"/>
        <v>35816</v>
      </c>
      <c r="S34">
        <f t="shared" si="0"/>
        <v>30715</v>
      </c>
      <c r="T34">
        <f t="shared" si="0"/>
        <v>33773</v>
      </c>
      <c r="U34">
        <f t="shared" si="0"/>
        <v>34540</v>
      </c>
      <c r="V34">
        <f t="shared" si="0"/>
        <v>34540</v>
      </c>
      <c r="W34">
        <f t="shared" si="0"/>
        <v>33924</v>
      </c>
      <c r="X34">
        <f t="shared" si="0"/>
        <v>33023</v>
      </c>
      <c r="Y34">
        <f t="shared" si="0"/>
        <v>29349</v>
      </c>
      <c r="Z34">
        <f t="shared" si="0"/>
        <v>54743</v>
      </c>
      <c r="AA34">
        <f t="shared" si="0"/>
        <v>53055</v>
      </c>
      <c r="AB34">
        <f t="shared" si="0"/>
        <v>29412</v>
      </c>
      <c r="AC34">
        <f t="shared" si="0"/>
        <v>42225</v>
      </c>
      <c r="AD34">
        <f t="shared" si="0"/>
        <v>30163</v>
      </c>
      <c r="AE34">
        <f t="shared" si="0"/>
        <v>54566</v>
      </c>
      <c r="AF34">
        <f t="shared" si="0"/>
        <v>32060</v>
      </c>
      <c r="AG34">
        <f t="shared" si="0"/>
        <v>35702</v>
      </c>
    </row>
    <row r="35" spans="1:36" x14ac:dyDescent="0.25">
      <c r="A35" t="s">
        <v>35</v>
      </c>
      <c r="B35" s="2">
        <v>1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1</v>
      </c>
      <c r="I35" s="2">
        <v>1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2">
        <v>1</v>
      </c>
      <c r="P35" s="2">
        <v>1</v>
      </c>
      <c r="Q35" s="2">
        <v>1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1</v>
      </c>
      <c r="AB35" s="2">
        <v>1</v>
      </c>
      <c r="AC35" s="2">
        <v>0</v>
      </c>
      <c r="AD35" s="2">
        <v>0</v>
      </c>
      <c r="AE35" s="2">
        <v>1</v>
      </c>
      <c r="AF35" s="2">
        <v>0</v>
      </c>
      <c r="AG35" s="2">
        <v>1</v>
      </c>
      <c r="AH35">
        <f>SUM(B35:AG35)</f>
        <v>16</v>
      </c>
      <c r="AI35" s="7" t="s">
        <v>31</v>
      </c>
      <c r="AJ35" s="3">
        <v>16</v>
      </c>
    </row>
    <row r="36" spans="1:36" x14ac:dyDescent="0.25">
      <c r="A36" t="s">
        <v>32</v>
      </c>
      <c r="B36">
        <f>IF(B35=1,SUMPRODUCT($B2:$AG2,$B$35:$AG$35),0)</f>
        <v>15786</v>
      </c>
      <c r="C36">
        <f>IF(C35=1,SUMPRODUCT($B3:$AG3,$B$35:$AG$35),0)</f>
        <v>14781</v>
      </c>
      <c r="D36">
        <f>IF(D35=1,SUMPRODUCT($B4:$AG4,$B$35:$AG$35),0)</f>
        <v>0</v>
      </c>
      <c r="E36">
        <f>IF(E35=1,SUMPRODUCT($B5:$AG5,$B$35:$AG$35),0)</f>
        <v>0</v>
      </c>
      <c r="F36">
        <f>IF(F35=1,SUMPRODUCT($B6:$AG6,$B$35:$AG$35),0)</f>
        <v>15495</v>
      </c>
      <c r="G36">
        <f>IF(G35=1,SUMPRODUCT($B7:$AG7,$B$35:$AG$35),0)</f>
        <v>0</v>
      </c>
      <c r="H36">
        <f>IF(H35=1,SUMPRODUCT($B8:$AG8,$B$35:$AG$35),0)</f>
        <v>18011</v>
      </c>
      <c r="I36">
        <f>IF(I35=1,SUMPRODUCT($B9:$AG9,$B$35:$AG$35),0)</f>
        <v>12723</v>
      </c>
      <c r="J36">
        <f>IF(J35=1,SUMPRODUCT($B10:$AG10,$B$35:$AG$35),0)</f>
        <v>0</v>
      </c>
      <c r="K36">
        <f>IF(K35=1,SUMPRODUCT($B11:$AG11,$B$35:$AG$35),0)</f>
        <v>17002</v>
      </c>
      <c r="L36">
        <f>IF(L35=1,SUMPRODUCT($B12:$AG12,$B$35:$AG$35),0)</f>
        <v>0</v>
      </c>
      <c r="M36">
        <f>IF(M35=1,SUMPRODUCT($B13:$AG13,$B$35:$AG$35),0)</f>
        <v>16836</v>
      </c>
      <c r="N36">
        <f>IF(N35=1,SUMPRODUCT($B14:$AG14,$B$35:$AG$35),0)</f>
        <v>0</v>
      </c>
      <c r="O36">
        <f>IF(O35=1,SUMPRODUCT($B15:$AG15,$B$35:$AG$35),0)</f>
        <v>13956</v>
      </c>
      <c r="P36">
        <f>IF(P35=1,SUMPRODUCT($B16:$AG16,$B$35:$AG$35),0)</f>
        <v>15855</v>
      </c>
      <c r="Q36">
        <f>IF(Q35=1,SUMPRODUCT($B17:$AG17,$B$35:$AG$35),0)</f>
        <v>15579</v>
      </c>
      <c r="R36">
        <f>IF(R35=1,SUMPRODUCT($B18:$AG18,$B$35:$AG$35),0)</f>
        <v>0</v>
      </c>
      <c r="S36">
        <f>IF(S35=1,SUMPRODUCT($B19:$AG19,$B$35:$AG$35),0)</f>
        <v>20097</v>
      </c>
      <c r="T36">
        <f>IF(T35=1,SUMPRODUCT($B20:$AG20,$B$35:$AG$35),0)</f>
        <v>0</v>
      </c>
      <c r="U36">
        <f>IF(U35=1,SUMPRODUCT($B21:$AG21,$B$35:$AG$35),0)</f>
        <v>0</v>
      </c>
      <c r="V36">
        <f>IF(V35=1,SUMPRODUCT($B22:$AG22,$B$35:$AG$35),0)</f>
        <v>0</v>
      </c>
      <c r="W36">
        <f>IF(W35=1,SUMPRODUCT($B23:$AG23,$B$35:$AG$35),0)</f>
        <v>0</v>
      </c>
      <c r="X36">
        <f>IF(X35=1,SUMPRODUCT($B24:$AG24,$B$35:$AG$35),0)</f>
        <v>0</v>
      </c>
      <c r="Y36">
        <f>IF(Y35=1,SUMPRODUCT($B25:$AG25,$B$35:$AG$35),0)</f>
        <v>0</v>
      </c>
      <c r="Z36">
        <f>IF(Z35=1,SUMPRODUCT($B26:$AG26,$B$35:$AG$35),0)</f>
        <v>16324</v>
      </c>
      <c r="AA36">
        <f>IF(AA35=1,SUMPRODUCT($B27:$AG27,$B$35:$AG$35),0)</f>
        <v>16376</v>
      </c>
      <c r="AB36">
        <f>IF(AB35=1,SUMPRODUCT($B28:$AG28,$B$35:$AG$35),0)</f>
        <v>17019</v>
      </c>
      <c r="AC36">
        <f>IF(AC35=1,SUMPRODUCT($B29:$AG29,$B$35:$AG$35),0)</f>
        <v>0</v>
      </c>
      <c r="AD36">
        <f>IF(AD35=1,SUMPRODUCT($B30:$AG30,$B$35:$AG$35),0)</f>
        <v>0</v>
      </c>
      <c r="AE36">
        <f>IF(AE35=1,SUMPRODUCT($B31:$AG31,$B$35:$AG$35),0)</f>
        <v>17322</v>
      </c>
      <c r="AF36">
        <f>IF(AF35=1,SUMPRODUCT($B32:$AG32,$B$35:$AG$35),0)</f>
        <v>0</v>
      </c>
      <c r="AG36">
        <f>IF(AG35=1,SUMPRODUCT($B33:$AG33,$B$35:$AG$35),0)</f>
        <v>16044</v>
      </c>
      <c r="AH36" s="5">
        <f>SUM(B36:AG36)</f>
        <v>259206</v>
      </c>
      <c r="AI36" s="6"/>
    </row>
    <row r="37" spans="1:36" x14ac:dyDescent="0.25">
      <c r="A37" t="s">
        <v>36</v>
      </c>
      <c r="B37" s="2">
        <f>IF(B35=0,1,0)</f>
        <v>0</v>
      </c>
      <c r="C37" s="2">
        <f t="shared" ref="C37:AG37" si="1">IF(C35=0,1,0)</f>
        <v>0</v>
      </c>
      <c r="D37" s="2">
        <f t="shared" si="1"/>
        <v>1</v>
      </c>
      <c r="E37" s="2">
        <f t="shared" si="1"/>
        <v>1</v>
      </c>
      <c r="F37" s="2">
        <f t="shared" si="1"/>
        <v>0</v>
      </c>
      <c r="G37" s="2">
        <f t="shared" si="1"/>
        <v>1</v>
      </c>
      <c r="H37" s="2">
        <f t="shared" si="1"/>
        <v>0</v>
      </c>
      <c r="I37" s="2">
        <f t="shared" si="1"/>
        <v>0</v>
      </c>
      <c r="J37" s="2">
        <f t="shared" si="1"/>
        <v>1</v>
      </c>
      <c r="K37" s="2">
        <f t="shared" si="1"/>
        <v>0</v>
      </c>
      <c r="L37" s="2">
        <f t="shared" si="1"/>
        <v>1</v>
      </c>
      <c r="M37" s="2">
        <f t="shared" si="1"/>
        <v>0</v>
      </c>
      <c r="N37" s="2">
        <f t="shared" si="1"/>
        <v>1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1</v>
      </c>
      <c r="S37" s="2">
        <f t="shared" si="1"/>
        <v>0</v>
      </c>
      <c r="T37" s="2">
        <f t="shared" si="1"/>
        <v>1</v>
      </c>
      <c r="U37" s="2">
        <f t="shared" si="1"/>
        <v>1</v>
      </c>
      <c r="V37" s="2">
        <f t="shared" si="1"/>
        <v>1</v>
      </c>
      <c r="W37" s="2">
        <f t="shared" si="1"/>
        <v>1</v>
      </c>
      <c r="X37" s="2">
        <f t="shared" si="1"/>
        <v>1</v>
      </c>
      <c r="Y37" s="2">
        <f t="shared" si="1"/>
        <v>1</v>
      </c>
      <c r="Z37" s="2">
        <f t="shared" si="1"/>
        <v>0</v>
      </c>
      <c r="AA37" s="2">
        <f t="shared" si="1"/>
        <v>0</v>
      </c>
      <c r="AB37" s="2">
        <f t="shared" si="1"/>
        <v>0</v>
      </c>
      <c r="AC37" s="2">
        <f t="shared" si="1"/>
        <v>1</v>
      </c>
      <c r="AD37" s="2">
        <f t="shared" si="1"/>
        <v>1</v>
      </c>
      <c r="AE37" s="2">
        <f t="shared" si="1"/>
        <v>0</v>
      </c>
      <c r="AF37" s="2">
        <f t="shared" si="1"/>
        <v>1</v>
      </c>
      <c r="AG37" s="2">
        <f t="shared" si="1"/>
        <v>0</v>
      </c>
      <c r="AH37">
        <f>SUM(B37:AG37)</f>
        <v>16</v>
      </c>
      <c r="AI37" s="7" t="s">
        <v>31</v>
      </c>
      <c r="AJ37" s="3">
        <v>16</v>
      </c>
    </row>
    <row r="38" spans="1:36" ht="15.75" thickBot="1" x14ac:dyDescent="0.3">
      <c r="A38" t="s">
        <v>32</v>
      </c>
      <c r="B38">
        <f>IF(B37=1,SUMPRODUCT($B2:$AG2,$B$37:$AG$37),0)</f>
        <v>0</v>
      </c>
      <c r="C38">
        <f>IF(C37=1,SUMPRODUCT($B3:$AG3,$B$37:$AG$37),0)</f>
        <v>0</v>
      </c>
      <c r="D38">
        <f>IF(D37=1,SUMPRODUCT($B4:$AG4,$B$37:$AG$37),0)</f>
        <v>7469</v>
      </c>
      <c r="E38">
        <f>IF(E37=1,SUMPRODUCT($B5:$AG5,$B$37:$AG$37),0)</f>
        <v>5879</v>
      </c>
      <c r="F38">
        <f>IF(F37=1,SUMPRODUCT($B6:$AG6,$B$37:$AG$37),0)</f>
        <v>0</v>
      </c>
      <c r="G38">
        <f>IF(G37=1,SUMPRODUCT($B7:$AG7,$B$37:$AG$37),0)</f>
        <v>7351</v>
      </c>
      <c r="H38">
        <f>IF(H37=1,SUMPRODUCT($B8:$AG8,$B$37:$AG$37),0)</f>
        <v>0</v>
      </c>
      <c r="I38">
        <f>IF(I37=1,SUMPRODUCT($B9:$AG9,$B$37:$AG$37),0)</f>
        <v>0</v>
      </c>
      <c r="J38">
        <f>IF(J37=1,SUMPRODUCT($B10:$AG10,$B$37:$AG$37),0)</f>
        <v>6962</v>
      </c>
      <c r="K38">
        <f>IF(K37=1,SUMPRODUCT($B11:$AG11,$B$37:$AG$37),0)</f>
        <v>0</v>
      </c>
      <c r="L38">
        <f>IF(L37=1,SUMPRODUCT($B12:$AG12,$B$37:$AG$37),0)</f>
        <v>7391</v>
      </c>
      <c r="M38">
        <f>IF(M37=1,SUMPRODUCT($B13:$AG13,$B$37:$AG$37),0)</f>
        <v>0</v>
      </c>
      <c r="N38">
        <f>IF(N37=1,SUMPRODUCT($B14:$AG14,$B$37:$AG$37),0)</f>
        <v>15751</v>
      </c>
      <c r="O38">
        <f>IF(O37=1,SUMPRODUCT($B15:$AG15,$B$37:$AG$37),0)</f>
        <v>0</v>
      </c>
      <c r="P38">
        <f>IF(P37=1,SUMPRODUCT($B16:$AG16,$B$37:$AG$37),0)</f>
        <v>0</v>
      </c>
      <c r="Q38">
        <f>IF(Q37=1,SUMPRODUCT($B17:$AG17,$B$37:$AG$37),0)</f>
        <v>0</v>
      </c>
      <c r="R38">
        <f>IF(R37=1,SUMPRODUCT($B$18:$AG$18,$B$37:$AG$37),0)</f>
        <v>7843</v>
      </c>
      <c r="S38">
        <f>IF(S37=1,SUMPRODUCT($B19:$AG19,$B$37:$AG$37),0)</f>
        <v>0</v>
      </c>
      <c r="T38">
        <f>IF(T37=1,SUMPRODUCT($B20:$AG20,$B$37:$AG$37),0)</f>
        <v>5569</v>
      </c>
      <c r="U38">
        <f>IF(U37=1,SUMPRODUCT($B21:$AG21,$B$37:$AG$37),0)</f>
        <v>5665</v>
      </c>
      <c r="V38">
        <f>IF(V37=1,SUMPRODUCT($B22:$AG22,$B$37:$AG$37),0)</f>
        <v>5665</v>
      </c>
      <c r="W38">
        <f>IF(W37=1,SUMPRODUCT($B23:$AG23,$B$37:$AG$37),0)</f>
        <v>7334</v>
      </c>
      <c r="X38">
        <f>IF(X37=1,SUMPRODUCT($B24:$AG24,$B$37:$AG$37),0)</f>
        <v>5464</v>
      </c>
      <c r="Y38">
        <f>IF(Y37=1,SUMPRODUCT($B25:$AG25,$B$37:$AG$37),0)</f>
        <v>5811</v>
      </c>
      <c r="Z38">
        <f>IF(Z37=1,SUMPRODUCT($B26:$AG26,$B$37:$AG$37),0)</f>
        <v>0</v>
      </c>
      <c r="AA38">
        <f>IF(AA37=1,SUMPRODUCT($B27:$AG27,$B$37:$AG$37),0)</f>
        <v>0</v>
      </c>
      <c r="AB38">
        <f>IF(AB37=1,SUMPRODUCT($B28:$AG28,$B$37:$AG$37),0)</f>
        <v>0</v>
      </c>
      <c r="AC38">
        <f>IF(AC37=1,SUMPRODUCT($B29:$AG29,$B$37:$AG$37),0)</f>
        <v>14141</v>
      </c>
      <c r="AD38">
        <f>IF(AD37=1,SUMPRODUCT($B30:$AG30,$B$37:$AG$37),0)</f>
        <v>6413</v>
      </c>
      <c r="AE38">
        <f>IF(AE37=1,SUMPRODUCT($B31:$AG31,$B$37:$AG$37),0)</f>
        <v>0</v>
      </c>
      <c r="AF38">
        <f>IF(AF37=1,SUMPRODUCT($B32:$AG32,$B$37:$AG$37),0)</f>
        <v>5638</v>
      </c>
      <c r="AG38">
        <f>IF(AG37=1,SUMPRODUCT($B33:$AG33,$B$37:$AG$37),0)</f>
        <v>0</v>
      </c>
      <c r="AH38" s="5">
        <f>SUM(B38:AG38)</f>
        <v>120346</v>
      </c>
    </row>
    <row r="39" spans="1:36" ht="15.75" thickBot="1" x14ac:dyDescent="0.3">
      <c r="B39" s="5"/>
      <c r="AE39" s="10" t="s">
        <v>33</v>
      </c>
      <c r="AF39" s="11"/>
      <c r="AG39" s="11"/>
      <c r="AH39" s="8">
        <f>SUM(AH36+AH38)</f>
        <v>379552</v>
      </c>
    </row>
  </sheetData>
  <sortState xmlns:xlrd2="http://schemas.microsoft.com/office/spreadsheetml/2017/richdata2" ref="A2:A33">
    <sortCondition ref="A2:A33"/>
  </sortState>
  <mergeCells count="1">
    <mergeCell ref="AE39:AG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0D2C-35FC-064E-84B3-5ACEFD6F3F35}">
  <sheetPr codeName="Sheet23"/>
  <dimension ref="A1:B6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-123.183665932</v>
      </c>
      <c r="B2">
        <v>-123.183665932</v>
      </c>
    </row>
    <row r="3" spans="1:2" x14ac:dyDescent="0.25">
      <c r="A3">
        <v>53.667663996000002</v>
      </c>
      <c r="B3">
        <v>53.667663996000002</v>
      </c>
    </row>
    <row r="4" spans="1:2" x14ac:dyDescent="0.25">
      <c r="A4" s="1">
        <v>-119.06088739440001</v>
      </c>
      <c r="B4" s="1">
        <v>47.755621470400001</v>
      </c>
    </row>
    <row r="5" spans="1:2" x14ac:dyDescent="0.25">
      <c r="A5" s="1">
        <v>-96.547410920800004</v>
      </c>
      <c r="B5" s="1">
        <v>41.242199273200001</v>
      </c>
    </row>
    <row r="6" spans="1:2" x14ac:dyDescent="0.25">
      <c r="A6" s="1">
        <v>-81.41069444499999</v>
      </c>
      <c r="B6" s="1">
        <v>26.884166669999999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772C-822B-934B-90A4-CA0C6893A64D}">
  <sheetPr codeName="Sheet26"/>
  <dimension ref="A1:B5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-121.94055556000001</v>
      </c>
      <c r="B2">
        <v>-121.94055556000001</v>
      </c>
    </row>
    <row r="3" spans="1:2" x14ac:dyDescent="0.25">
      <c r="A3">
        <v>49.905996375999997</v>
      </c>
      <c r="B3">
        <v>49.905996375999997</v>
      </c>
    </row>
    <row r="4" spans="1:2" x14ac:dyDescent="0.25">
      <c r="A4" s="1">
        <v>-97.335888890000007</v>
      </c>
      <c r="B4" s="1">
        <v>32.760555556</v>
      </c>
    </row>
    <row r="5" spans="1:2" x14ac:dyDescent="0.25">
      <c r="A5" s="1">
        <v>-93.606518201333344</v>
      </c>
      <c r="B5" s="1">
        <v>44.513109901999997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B106-D68D-A642-BBE4-54F11B911F21}">
  <sheetPr codeName="Sheet13"/>
  <dimension ref="A1:B9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-123.183665932</v>
      </c>
      <c r="B2">
        <v>-123.183665932</v>
      </c>
    </row>
    <row r="3" spans="1:2" x14ac:dyDescent="0.25">
      <c r="A3">
        <v>53.667663996000002</v>
      </c>
      <c r="B3">
        <v>53.667663996000002</v>
      </c>
    </row>
    <row r="4" spans="1:2" x14ac:dyDescent="0.25">
      <c r="A4" s="1">
        <v>-115.04402777666667</v>
      </c>
      <c r="B4" s="1">
        <v>35.711898148333326</v>
      </c>
    </row>
    <row r="5" spans="1:2" x14ac:dyDescent="0.25">
      <c r="A5" s="1">
        <v>-78.085590546600002</v>
      </c>
      <c r="B5" s="1">
        <v>41.723232908</v>
      </c>
    </row>
    <row r="6" spans="1:2" x14ac:dyDescent="0.25">
      <c r="A6" s="1">
        <v>-118.340970353</v>
      </c>
      <c r="B6" s="1">
        <v>50.353832393000005</v>
      </c>
    </row>
    <row r="7" spans="1:2" x14ac:dyDescent="0.25">
      <c r="A7" s="1">
        <v>-90.459027774999996</v>
      </c>
      <c r="B7" s="1">
        <v>37.389236109999999</v>
      </c>
    </row>
    <row r="8" spans="1:2" x14ac:dyDescent="0.25">
      <c r="A8" s="1">
        <v>-81.41069444499999</v>
      </c>
      <c r="B8" s="1">
        <v>26.884166669999999</v>
      </c>
    </row>
    <row r="9" spans="1:2" x14ac:dyDescent="0.25">
      <c r="A9" s="1">
        <v>-95.227555082000009</v>
      </c>
      <c r="B9" s="1">
        <v>47.396053742999996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8622-5116-F44E-ACD2-49A853AD87DB}">
  <dimension ref="A1:AC24"/>
  <sheetViews>
    <sheetView workbookViewId="0">
      <pane xSplit="1" topLeftCell="B1" activePane="topRight" state="frozen"/>
      <selection activeCell="A2" sqref="A2"/>
      <selection pane="topRight" activeCell="C21" sqref="C21"/>
    </sheetView>
  </sheetViews>
  <sheetFormatPr defaultColWidth="8.85546875" defaultRowHeight="15" x14ac:dyDescent="0.25"/>
  <cols>
    <col min="1" max="1" width="19.42578125" bestFit="1" customWidth="1"/>
    <col min="2" max="2" width="9" bestFit="1" customWidth="1"/>
    <col min="3" max="3" width="8.28515625" bestFit="1" customWidth="1"/>
    <col min="4" max="4" width="7.42578125" bestFit="1" customWidth="1"/>
    <col min="5" max="5" width="12.140625" bestFit="1" customWidth="1"/>
    <col min="6" max="7" width="16.7109375" customWidth="1"/>
    <col min="8" max="8" width="12.7109375" customWidth="1"/>
    <col min="9" max="9" width="9.42578125" bestFit="1" customWidth="1"/>
    <col min="10" max="10" width="11.42578125" bestFit="1" customWidth="1"/>
    <col min="11" max="11" width="10.42578125" bestFit="1" customWidth="1"/>
    <col min="12" max="12" width="9.28515625" bestFit="1" customWidth="1"/>
    <col min="13" max="13" width="8.42578125" bestFit="1" customWidth="1"/>
    <col min="14" max="14" width="7.28515625" bestFit="1" customWidth="1"/>
    <col min="15" max="15" width="8.28515625" bestFit="1" customWidth="1"/>
    <col min="16" max="16" width="10.42578125" bestFit="1" customWidth="1"/>
    <col min="17" max="17" width="9.5703125" bestFit="1" customWidth="1"/>
  </cols>
  <sheetData>
    <row r="1" spans="1:17" x14ac:dyDescent="0.25">
      <c r="B1" t="s">
        <v>24</v>
      </c>
      <c r="C1" t="s">
        <v>34</v>
      </c>
      <c r="D1" t="s">
        <v>22</v>
      </c>
      <c r="E1" t="s">
        <v>30</v>
      </c>
      <c r="F1" t="s">
        <v>20</v>
      </c>
      <c r="G1" t="s">
        <v>23</v>
      </c>
      <c r="H1" t="s">
        <v>21</v>
      </c>
      <c r="I1" t="s">
        <v>28</v>
      </c>
      <c r="J1" t="s">
        <v>25</v>
      </c>
      <c r="K1" t="s">
        <v>19</v>
      </c>
      <c r="L1" t="s">
        <v>18</v>
      </c>
      <c r="M1" t="s">
        <v>26</v>
      </c>
      <c r="N1" t="s">
        <v>29</v>
      </c>
      <c r="O1" t="s">
        <v>17</v>
      </c>
      <c r="P1" t="s">
        <v>27</v>
      </c>
      <c r="Q1" t="s">
        <v>12</v>
      </c>
    </row>
    <row r="2" spans="1:17" x14ac:dyDescent="0.25">
      <c r="A2" t="s">
        <v>24</v>
      </c>
      <c r="B2" s="3">
        <v>0</v>
      </c>
      <c r="C2" s="3">
        <v>338</v>
      </c>
      <c r="D2" s="3">
        <v>1222</v>
      </c>
      <c r="E2" s="3">
        <v>1729</v>
      </c>
      <c r="F2" s="3">
        <v>844</v>
      </c>
      <c r="G2" s="3">
        <v>1202</v>
      </c>
      <c r="H2" s="3">
        <v>1373</v>
      </c>
      <c r="I2" s="3">
        <v>226</v>
      </c>
      <c r="J2" s="3">
        <v>36</v>
      </c>
      <c r="K2" s="3">
        <v>1520</v>
      </c>
      <c r="L2" s="3">
        <v>1768</v>
      </c>
      <c r="M2" s="3">
        <v>342</v>
      </c>
      <c r="N2" s="3">
        <v>979</v>
      </c>
      <c r="O2" s="3">
        <v>1566</v>
      </c>
      <c r="P2" s="3">
        <v>1106</v>
      </c>
      <c r="Q2" s="3">
        <v>1535</v>
      </c>
    </row>
    <row r="3" spans="1:17" x14ac:dyDescent="0.25">
      <c r="A3" t="s">
        <v>34</v>
      </c>
      <c r="B3" s="3">
        <v>338</v>
      </c>
      <c r="C3" s="3">
        <v>0</v>
      </c>
      <c r="D3" s="3">
        <v>1227</v>
      </c>
      <c r="E3" s="3">
        <v>1442</v>
      </c>
      <c r="F3" s="3">
        <v>601</v>
      </c>
      <c r="G3" s="3">
        <v>866</v>
      </c>
      <c r="H3" s="3">
        <v>1376</v>
      </c>
      <c r="I3" s="3">
        <v>256</v>
      </c>
      <c r="J3" s="3">
        <v>370</v>
      </c>
      <c r="K3" s="3">
        <v>1275</v>
      </c>
      <c r="L3" s="3">
        <v>1446</v>
      </c>
      <c r="M3" s="3">
        <v>621</v>
      </c>
      <c r="N3" s="3">
        <v>1107</v>
      </c>
      <c r="O3" s="3">
        <v>1260</v>
      </c>
      <c r="P3" s="3">
        <v>1231</v>
      </c>
      <c r="Q3" s="3">
        <v>1365</v>
      </c>
    </row>
    <row r="4" spans="1:17" x14ac:dyDescent="0.25">
      <c r="A4" t="s">
        <v>22</v>
      </c>
      <c r="B4" s="3">
        <f>D2</f>
        <v>1222</v>
      </c>
      <c r="C4" s="3">
        <v>1227</v>
      </c>
      <c r="D4" s="3">
        <v>0</v>
      </c>
      <c r="E4" s="3">
        <v>1397</v>
      </c>
      <c r="F4" s="3">
        <v>900</v>
      </c>
      <c r="G4" s="3">
        <v>1524</v>
      </c>
      <c r="H4" s="3">
        <v>152</v>
      </c>
      <c r="I4" s="3">
        <v>1041</v>
      </c>
      <c r="J4" s="3">
        <v>1208</v>
      </c>
      <c r="K4" s="3">
        <v>1049</v>
      </c>
      <c r="L4" s="3">
        <v>1699</v>
      </c>
      <c r="M4" s="3">
        <v>1027</v>
      </c>
      <c r="N4" s="3">
        <v>452</v>
      </c>
      <c r="O4" s="3">
        <v>1429</v>
      </c>
      <c r="P4" s="3">
        <v>427</v>
      </c>
      <c r="Q4" s="3">
        <v>741</v>
      </c>
    </row>
    <row r="5" spans="1:17" x14ac:dyDescent="0.25">
      <c r="A5" t="s">
        <v>30</v>
      </c>
      <c r="B5" s="3">
        <f>E2</f>
        <v>1729</v>
      </c>
      <c r="C5" s="3">
        <v>1442</v>
      </c>
      <c r="D5" s="3">
        <v>1397</v>
      </c>
      <c r="E5" s="3">
        <v>0</v>
      </c>
      <c r="F5" s="3">
        <v>894</v>
      </c>
      <c r="G5" s="3">
        <v>798</v>
      </c>
      <c r="H5" s="3">
        <v>1432</v>
      </c>
      <c r="I5" s="3">
        <v>1518</v>
      </c>
      <c r="J5" s="3">
        <v>1748</v>
      </c>
      <c r="K5" s="3">
        <v>348</v>
      </c>
      <c r="L5" s="3">
        <v>395</v>
      </c>
      <c r="M5" s="3">
        <v>1834</v>
      </c>
      <c r="N5" s="3">
        <v>1729</v>
      </c>
      <c r="O5" s="3">
        <v>252</v>
      </c>
      <c r="P5" s="3">
        <v>1773</v>
      </c>
      <c r="Q5" s="3">
        <v>722</v>
      </c>
    </row>
    <row r="6" spans="1:17" x14ac:dyDescent="0.25">
      <c r="A6" t="s">
        <v>20</v>
      </c>
      <c r="B6" s="3">
        <f>F2</f>
        <v>844</v>
      </c>
      <c r="C6" s="3">
        <v>601</v>
      </c>
      <c r="D6" s="3">
        <v>900</v>
      </c>
      <c r="E6" s="3">
        <v>894</v>
      </c>
      <c r="F6" s="3">
        <v>0</v>
      </c>
      <c r="G6" s="3">
        <v>641</v>
      </c>
      <c r="H6" s="3">
        <v>1020</v>
      </c>
      <c r="I6" s="3">
        <v>627</v>
      </c>
      <c r="J6" s="3">
        <v>861</v>
      </c>
      <c r="K6" s="3">
        <v>680</v>
      </c>
      <c r="L6" s="3">
        <v>1012</v>
      </c>
      <c r="M6" s="3">
        <v>956</v>
      </c>
      <c r="N6" s="3">
        <v>1022</v>
      </c>
      <c r="O6" s="3">
        <v>768</v>
      </c>
      <c r="P6" s="3">
        <v>1113</v>
      </c>
      <c r="Q6" s="3">
        <v>784</v>
      </c>
    </row>
    <row r="7" spans="1:17" x14ac:dyDescent="0.25">
      <c r="A7" t="s">
        <v>23</v>
      </c>
      <c r="B7" s="3">
        <f>G2</f>
        <v>1202</v>
      </c>
      <c r="C7" s="3">
        <v>866</v>
      </c>
      <c r="D7" s="3">
        <v>1524</v>
      </c>
      <c r="E7" s="3">
        <v>798</v>
      </c>
      <c r="F7" s="3">
        <v>641</v>
      </c>
      <c r="G7" s="3">
        <v>0</v>
      </c>
      <c r="H7" s="3">
        <v>1630</v>
      </c>
      <c r="I7" s="3">
        <v>1053</v>
      </c>
      <c r="J7" s="3">
        <v>1233</v>
      </c>
      <c r="K7" s="3">
        <v>853</v>
      </c>
      <c r="L7" s="3">
        <v>631</v>
      </c>
      <c r="M7" s="3">
        <v>1436</v>
      </c>
      <c r="N7" s="3">
        <v>1658</v>
      </c>
      <c r="O7" s="3">
        <v>550</v>
      </c>
      <c r="P7" s="3">
        <v>1752</v>
      </c>
      <c r="Q7" s="3">
        <v>1175</v>
      </c>
    </row>
    <row r="8" spans="1:17" x14ac:dyDescent="0.25">
      <c r="A8" t="s">
        <v>21</v>
      </c>
      <c r="B8" s="3">
        <f>H2</f>
        <v>1373</v>
      </c>
      <c r="C8" s="3">
        <v>1376</v>
      </c>
      <c r="D8" s="3">
        <v>152</v>
      </c>
      <c r="E8" s="3">
        <v>1432</v>
      </c>
      <c r="F8" s="3">
        <v>1020</v>
      </c>
      <c r="G8" s="3">
        <v>1630</v>
      </c>
      <c r="H8" s="3">
        <v>0</v>
      </c>
      <c r="I8" s="3">
        <v>1193</v>
      </c>
      <c r="J8" s="3">
        <v>1359</v>
      </c>
      <c r="K8" s="3">
        <v>1084</v>
      </c>
      <c r="L8" s="3">
        <v>1757</v>
      </c>
      <c r="M8" s="3">
        <v>1172</v>
      </c>
      <c r="N8" s="3">
        <v>558</v>
      </c>
      <c r="O8" s="3">
        <v>1489</v>
      </c>
      <c r="P8" s="3">
        <v>503</v>
      </c>
      <c r="Q8" s="3">
        <v>738</v>
      </c>
    </row>
    <row r="9" spans="1:17" x14ac:dyDescent="0.25">
      <c r="A9" t="s">
        <v>28</v>
      </c>
      <c r="B9" s="3">
        <f>I2</f>
        <v>226</v>
      </c>
      <c r="C9" s="3">
        <v>256</v>
      </c>
      <c r="D9" s="3">
        <v>1041</v>
      </c>
      <c r="E9" s="3">
        <v>1518</v>
      </c>
      <c r="F9" s="3">
        <v>627</v>
      </c>
      <c r="G9" s="3">
        <v>1053</v>
      </c>
      <c r="H9" s="3">
        <v>1193</v>
      </c>
      <c r="I9" s="3">
        <v>0</v>
      </c>
      <c r="J9" s="3">
        <v>237</v>
      </c>
      <c r="K9" s="3">
        <v>1297</v>
      </c>
      <c r="L9" s="3">
        <v>1585</v>
      </c>
      <c r="M9" s="3">
        <v>386</v>
      </c>
      <c r="N9" s="3">
        <v>866</v>
      </c>
      <c r="O9" s="3">
        <v>1369</v>
      </c>
      <c r="P9" s="3">
        <v>992</v>
      </c>
      <c r="Q9" s="3">
        <v>1310</v>
      </c>
    </row>
    <row r="10" spans="1:17" x14ac:dyDescent="0.25">
      <c r="A10" t="s">
        <v>25</v>
      </c>
      <c r="B10" s="3">
        <f>J2</f>
        <v>36</v>
      </c>
      <c r="C10" s="3">
        <v>370</v>
      </c>
      <c r="D10" s="3">
        <v>1208</v>
      </c>
      <c r="E10" s="3">
        <v>1748</v>
      </c>
      <c r="F10" s="3">
        <v>861</v>
      </c>
      <c r="G10" s="3">
        <v>1233</v>
      </c>
      <c r="H10" s="3">
        <v>1359</v>
      </c>
      <c r="I10" s="3">
        <v>237</v>
      </c>
      <c r="J10" s="3">
        <v>0</v>
      </c>
      <c r="K10" s="3">
        <v>1534</v>
      </c>
      <c r="L10" s="3">
        <v>1795</v>
      </c>
      <c r="M10" s="3">
        <v>308</v>
      </c>
      <c r="N10" s="3">
        <v>955</v>
      </c>
      <c r="O10" s="3">
        <v>1589</v>
      </c>
      <c r="P10" s="3">
        <v>1082</v>
      </c>
      <c r="Q10" s="3">
        <v>1540</v>
      </c>
    </row>
    <row r="11" spans="1:17" x14ac:dyDescent="0.25">
      <c r="A11" t="s">
        <v>19</v>
      </c>
      <c r="B11" s="3">
        <f>K2</f>
        <v>1520</v>
      </c>
      <c r="C11" s="3">
        <v>1275</v>
      </c>
      <c r="D11" s="3">
        <v>1049</v>
      </c>
      <c r="E11" s="3">
        <v>348</v>
      </c>
      <c r="F11" s="3">
        <v>680</v>
      </c>
      <c r="G11" s="3">
        <v>853</v>
      </c>
      <c r="H11" s="3">
        <v>1084</v>
      </c>
      <c r="I11" s="3">
        <v>1297</v>
      </c>
      <c r="J11" s="3">
        <v>1534</v>
      </c>
      <c r="K11" s="3">
        <v>0</v>
      </c>
      <c r="L11" s="3">
        <v>695</v>
      </c>
      <c r="M11" s="3">
        <v>1572</v>
      </c>
      <c r="N11" s="3">
        <v>1395</v>
      </c>
      <c r="O11" s="3">
        <v>449</v>
      </c>
      <c r="P11" s="3">
        <v>1433</v>
      </c>
      <c r="Q11" s="3">
        <v>395</v>
      </c>
    </row>
    <row r="12" spans="1:17" x14ac:dyDescent="0.25">
      <c r="A12" t="s">
        <v>18</v>
      </c>
      <c r="B12" s="3">
        <f>L2</f>
        <v>1768</v>
      </c>
      <c r="C12" s="3">
        <v>1446</v>
      </c>
      <c r="D12" s="3">
        <v>1699</v>
      </c>
      <c r="E12" s="3">
        <v>395</v>
      </c>
      <c r="F12" s="3">
        <v>1012</v>
      </c>
      <c r="G12" s="3">
        <v>631</v>
      </c>
      <c r="H12" s="3">
        <v>1757</v>
      </c>
      <c r="I12" s="3">
        <v>1585</v>
      </c>
      <c r="J12" s="3">
        <v>1795</v>
      </c>
      <c r="K12" s="3">
        <v>695</v>
      </c>
      <c r="L12" s="3">
        <v>0</v>
      </c>
      <c r="M12" s="3">
        <v>1943</v>
      </c>
      <c r="N12" s="3">
        <v>1974</v>
      </c>
      <c r="O12" s="3">
        <v>271</v>
      </c>
      <c r="P12" s="3">
        <v>2037</v>
      </c>
      <c r="Q12" s="3">
        <v>1089</v>
      </c>
    </row>
    <row r="13" spans="1:17" x14ac:dyDescent="0.25">
      <c r="A13" t="s">
        <v>26</v>
      </c>
      <c r="B13" s="3">
        <f>M2</f>
        <v>342</v>
      </c>
      <c r="C13" s="3">
        <v>621</v>
      </c>
      <c r="D13" s="3">
        <v>1027</v>
      </c>
      <c r="E13" s="3">
        <v>1834</v>
      </c>
      <c r="F13" s="3">
        <v>956</v>
      </c>
      <c r="G13" s="3">
        <v>1436</v>
      </c>
      <c r="H13" s="3">
        <v>1172</v>
      </c>
      <c r="I13" s="3">
        <v>386</v>
      </c>
      <c r="J13" s="3">
        <v>308</v>
      </c>
      <c r="K13" s="3">
        <v>1572</v>
      </c>
      <c r="L13" s="3">
        <v>1943</v>
      </c>
      <c r="M13" s="3">
        <v>0</v>
      </c>
      <c r="N13" s="3">
        <v>697</v>
      </c>
      <c r="O13" s="3">
        <v>1712</v>
      </c>
      <c r="P13" s="3">
        <v>820</v>
      </c>
      <c r="Q13" s="3">
        <v>1498</v>
      </c>
    </row>
    <row r="14" spans="1:17" x14ac:dyDescent="0.25">
      <c r="A14" t="s">
        <v>29</v>
      </c>
      <c r="B14" s="3">
        <f>N2</f>
        <v>979</v>
      </c>
      <c r="C14" s="3">
        <v>1107</v>
      </c>
      <c r="D14" s="3">
        <v>452</v>
      </c>
      <c r="E14" s="3">
        <v>1729</v>
      </c>
      <c r="F14" s="3">
        <v>1022</v>
      </c>
      <c r="G14" s="3">
        <v>1658</v>
      </c>
      <c r="H14" s="3">
        <v>558</v>
      </c>
      <c r="I14" s="3">
        <v>866</v>
      </c>
      <c r="J14" s="3">
        <v>955</v>
      </c>
      <c r="K14" s="3">
        <v>1395</v>
      </c>
      <c r="L14" s="3">
        <v>1974</v>
      </c>
      <c r="M14" s="3">
        <v>697</v>
      </c>
      <c r="N14" s="3">
        <v>0</v>
      </c>
      <c r="O14" s="3">
        <v>1706</v>
      </c>
      <c r="P14" s="3">
        <v>127</v>
      </c>
      <c r="Q14" s="3">
        <v>1151</v>
      </c>
    </row>
    <row r="15" spans="1:17" x14ac:dyDescent="0.25">
      <c r="A15" t="s">
        <v>17</v>
      </c>
      <c r="B15" s="3">
        <f>O2</f>
        <v>1566</v>
      </c>
      <c r="C15" s="3">
        <v>1260</v>
      </c>
      <c r="D15" s="3">
        <v>1429</v>
      </c>
      <c r="E15" s="3">
        <v>252</v>
      </c>
      <c r="F15" s="3">
        <v>768</v>
      </c>
      <c r="G15" s="3">
        <v>550</v>
      </c>
      <c r="H15" s="3">
        <v>1489</v>
      </c>
      <c r="I15" s="3">
        <v>1369</v>
      </c>
      <c r="J15" s="3">
        <v>1589</v>
      </c>
      <c r="K15" s="3">
        <v>449</v>
      </c>
      <c r="L15" s="3">
        <v>271</v>
      </c>
      <c r="M15" s="3">
        <v>1712</v>
      </c>
      <c r="N15" s="3">
        <v>1706</v>
      </c>
      <c r="O15" s="3">
        <v>0</v>
      </c>
      <c r="P15" s="3">
        <v>1767</v>
      </c>
      <c r="Q15" s="3">
        <v>842</v>
      </c>
    </row>
    <row r="16" spans="1:17" x14ac:dyDescent="0.25">
      <c r="A16" t="s">
        <v>27</v>
      </c>
      <c r="B16" s="3">
        <f>P2</f>
        <v>1106</v>
      </c>
      <c r="C16" s="3">
        <v>1231</v>
      </c>
      <c r="D16" s="3">
        <v>427</v>
      </c>
      <c r="E16" s="3">
        <v>1773</v>
      </c>
      <c r="F16" s="3">
        <v>1113</v>
      </c>
      <c r="G16" s="3">
        <v>1752</v>
      </c>
      <c r="H16" s="3">
        <v>503</v>
      </c>
      <c r="I16" s="3">
        <v>992</v>
      </c>
      <c r="J16" s="3">
        <v>1082</v>
      </c>
      <c r="K16" s="3">
        <v>1433</v>
      </c>
      <c r="L16" s="3">
        <v>2037</v>
      </c>
      <c r="M16" s="3">
        <v>820</v>
      </c>
      <c r="N16" s="3">
        <v>127</v>
      </c>
      <c r="O16" s="3">
        <v>1767</v>
      </c>
      <c r="P16" s="3">
        <v>0</v>
      </c>
      <c r="Q16" s="3">
        <v>1159</v>
      </c>
    </row>
    <row r="17" spans="1:29" x14ac:dyDescent="0.25">
      <c r="A17" t="s">
        <v>12</v>
      </c>
      <c r="B17" s="3">
        <f>Q2</f>
        <v>1535</v>
      </c>
      <c r="C17" s="3">
        <v>1365</v>
      </c>
      <c r="D17" s="3">
        <v>741</v>
      </c>
      <c r="E17" s="3">
        <v>722</v>
      </c>
      <c r="F17" s="3">
        <v>784</v>
      </c>
      <c r="G17" s="3">
        <v>1175</v>
      </c>
      <c r="H17" s="3">
        <v>738</v>
      </c>
      <c r="I17" s="3">
        <v>1310</v>
      </c>
      <c r="J17" s="3">
        <v>1540</v>
      </c>
      <c r="K17" s="3">
        <v>395</v>
      </c>
      <c r="L17" s="3">
        <v>1089</v>
      </c>
      <c r="M17" s="3">
        <v>1498</v>
      </c>
      <c r="N17" s="3">
        <v>1151</v>
      </c>
      <c r="O17" s="3">
        <v>842</v>
      </c>
      <c r="P17" s="3">
        <v>1159</v>
      </c>
      <c r="Q17" s="3">
        <v>0</v>
      </c>
    </row>
    <row r="18" spans="1:29" x14ac:dyDescent="0.25">
      <c r="A18" t="s">
        <v>42</v>
      </c>
      <c r="B18" s="5">
        <f>SUM(B2:B17)</f>
        <v>15786</v>
      </c>
      <c r="C18" s="5">
        <f t="shared" ref="C18:Q18" si="0">SUM(C2:C17)</f>
        <v>14781</v>
      </c>
      <c r="D18" s="5">
        <f t="shared" si="0"/>
        <v>15495</v>
      </c>
      <c r="E18" s="5">
        <f t="shared" si="0"/>
        <v>18011</v>
      </c>
      <c r="F18" s="5">
        <f t="shared" si="0"/>
        <v>12723</v>
      </c>
      <c r="G18" s="5">
        <f t="shared" si="0"/>
        <v>17002</v>
      </c>
      <c r="H18" s="5">
        <f t="shared" si="0"/>
        <v>16836</v>
      </c>
      <c r="I18" s="5">
        <f t="shared" si="0"/>
        <v>13956</v>
      </c>
      <c r="J18" s="5">
        <f t="shared" si="0"/>
        <v>15855</v>
      </c>
      <c r="K18" s="5">
        <f t="shared" si="0"/>
        <v>15579</v>
      </c>
      <c r="L18" s="5">
        <f t="shared" si="0"/>
        <v>20097</v>
      </c>
      <c r="M18" s="5">
        <f t="shared" si="0"/>
        <v>16324</v>
      </c>
      <c r="N18" s="5">
        <f t="shared" si="0"/>
        <v>16376</v>
      </c>
      <c r="O18" s="5">
        <f t="shared" si="0"/>
        <v>17019</v>
      </c>
      <c r="P18" s="5">
        <f t="shared" si="0"/>
        <v>17322</v>
      </c>
      <c r="Q18" s="5">
        <f t="shared" si="0"/>
        <v>16044</v>
      </c>
    </row>
    <row r="19" spans="1:29" x14ac:dyDescent="0.25">
      <c r="A19" t="s">
        <v>37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0</v>
      </c>
      <c r="Q19" s="2">
        <v>1</v>
      </c>
      <c r="R19">
        <f>SUM(B19:Q19)</f>
        <v>8</v>
      </c>
      <c r="S19" s="4" t="s">
        <v>31</v>
      </c>
      <c r="T19" s="3">
        <v>8</v>
      </c>
    </row>
    <row r="20" spans="1:29" x14ac:dyDescent="0.25">
      <c r="A20" t="s">
        <v>32</v>
      </c>
      <c r="B20">
        <f>IF(B19=1,SUMPRODUCT($B2:$Q2,$B$19:$Q$19),0)</f>
        <v>0</v>
      </c>
      <c r="C20">
        <f>IF(C19=1,SUMPRODUCT($B3:$Q3,$B$19:$Q$19),0)</f>
        <v>0</v>
      </c>
      <c r="D20">
        <f>IF(D19=1,SUMPRODUCT($B4:$Q4,$B$19:$Q$19),0)</f>
        <v>0</v>
      </c>
      <c r="E20">
        <f>IF(E19=1,SUMPRODUCT($B5:$Q5,$B$19:$Q$19),0)</f>
        <v>4841</v>
      </c>
      <c r="F20">
        <f>IF(F19=1,SUMPRODUCT($B6:$Q6,$B$19:$Q$19),0)</f>
        <v>5799</v>
      </c>
      <c r="G20">
        <f>IF(G19=1,SUMPRODUCT($B7:$Q7,$B$19:$Q$19),0)</f>
        <v>6278</v>
      </c>
      <c r="H20">
        <f>IF(H19=1,SUMPRODUCT($B8:$Q8,$B$19:$Q$19),0)</f>
        <v>9150</v>
      </c>
      <c r="I20">
        <f>IF(I19=1,SUMPRODUCT($B9:$Q9,$B$19:$Q$19),0)</f>
        <v>0</v>
      </c>
      <c r="J20">
        <f>IF(J19=1,SUMPRODUCT($B10:$Q10,$B$19:$Q$19),0)</f>
        <v>0</v>
      </c>
      <c r="K20">
        <f>IF(K19=1,SUMPRODUCT($B11:$Q11,$B$19:$Q$19),0)</f>
        <v>4504</v>
      </c>
      <c r="L20">
        <f>IF(L19=1,SUMPRODUCT($B12:$Q12,$B$19:$Q$19),0)</f>
        <v>5850</v>
      </c>
      <c r="M20">
        <f>IF(M19=1,SUMPRODUCT($B13:$Q13,$B$19:$Q$19),0)</f>
        <v>0</v>
      </c>
      <c r="N20">
        <f>IF(N19=1,SUMPRODUCT($B14:$Q14,$B$19:$Q$19),0)</f>
        <v>0</v>
      </c>
      <c r="O20">
        <f>IF(O19=1,SUMPRODUCT($B15:$Q15,$B$19:$Q$19),0)</f>
        <v>4621</v>
      </c>
      <c r="P20">
        <f>IF(P19=1,SUMPRODUCT($B16:$Q16,$B$19:$Q$19),0)</f>
        <v>0</v>
      </c>
      <c r="Q20">
        <f>IF(Q19=1,SUMPRODUCT($B17:$Q17,$B$19:$Q$19),0)</f>
        <v>5745</v>
      </c>
      <c r="R20" s="5">
        <f>SUM(B20:Q20)</f>
        <v>46788</v>
      </c>
    </row>
    <row r="21" spans="1:29" x14ac:dyDescent="0.25">
      <c r="A21" t="s">
        <v>38</v>
      </c>
      <c r="B21" s="2">
        <f>IF(B19=0,1,0)</f>
        <v>1</v>
      </c>
      <c r="C21" s="2">
        <f t="shared" ref="C21" si="1">IF(C19=0,1,0)</f>
        <v>1</v>
      </c>
      <c r="D21" s="2">
        <f t="shared" ref="D21:Q21" si="2">IF(D19=0,1,0)</f>
        <v>1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1</v>
      </c>
      <c r="J21" s="2">
        <f t="shared" si="2"/>
        <v>1</v>
      </c>
      <c r="K21" s="2">
        <f t="shared" si="2"/>
        <v>0</v>
      </c>
      <c r="L21" s="2">
        <f t="shared" si="2"/>
        <v>0</v>
      </c>
      <c r="M21" s="2">
        <f t="shared" si="2"/>
        <v>1</v>
      </c>
      <c r="N21" s="2">
        <f t="shared" si="2"/>
        <v>1</v>
      </c>
      <c r="O21" s="2">
        <f t="shared" si="2"/>
        <v>0</v>
      </c>
      <c r="P21" s="2">
        <f t="shared" si="2"/>
        <v>1</v>
      </c>
      <c r="Q21" s="2">
        <f t="shared" si="2"/>
        <v>0</v>
      </c>
      <c r="R21">
        <f>SUM(B21:Q21)</f>
        <v>8</v>
      </c>
      <c r="S21" s="4" t="s">
        <v>31</v>
      </c>
      <c r="T21" s="3">
        <v>8</v>
      </c>
    </row>
    <row r="22" spans="1:29" ht="15.75" thickBot="1" x14ac:dyDescent="0.3">
      <c r="A22" t="s">
        <v>32</v>
      </c>
      <c r="B22">
        <f>IF(B21=1,SUMPRODUCT($B2:$Q2,$B$21:$Q$21),0)</f>
        <v>4249</v>
      </c>
      <c r="C22">
        <f>IF(C21=1,SUMPRODUCT($B3:$Q3,$B$21:$Q$21),0)</f>
        <v>5150</v>
      </c>
      <c r="D22">
        <f>IF(D21=1,SUMPRODUCT($B4:$Q4,$B$21:$Q$21),0)</f>
        <v>6604</v>
      </c>
      <c r="E22">
        <f>IF(E21=1,SUMPRODUCT($B5:$Q5,$B$21:$Q$21),0)</f>
        <v>0</v>
      </c>
      <c r="F22">
        <f>IF(F21=1,SUMPRODUCT($B6:$Q6,$B$21:$Q$21),0)</f>
        <v>0</v>
      </c>
      <c r="G22">
        <f>IF(G21=1,SUMPRODUCT($B7:$Q7,$B$21:$Q$21),0)</f>
        <v>0</v>
      </c>
      <c r="H22">
        <f>IF(H21=1,SUMPRODUCT($B8:$Q8,$B$21:$Q$21),0)</f>
        <v>0</v>
      </c>
      <c r="I22">
        <f>IF(I21=1,SUMPRODUCT($B9:$Q9,$B$21:$Q$21),0)</f>
        <v>4004</v>
      </c>
      <c r="J22">
        <f>IF(J21=1,SUMPRODUCT($B10:$Q10,$B$21:$Q$21),0)</f>
        <v>4196</v>
      </c>
      <c r="K22">
        <f>IF(K21=1,SUMPRODUCT($B11:$Q11,$B$21:$Q$21),0)</f>
        <v>0</v>
      </c>
      <c r="L22">
        <f>IF(L21=1,SUMPRODUCT($B12:$Q12,$B$21:$Q$21),0)</f>
        <v>0</v>
      </c>
      <c r="M22">
        <f>IF(M21=1,SUMPRODUCT($B13:$Q13,$B$21:$Q$21),0)</f>
        <v>4201</v>
      </c>
      <c r="N22">
        <f>IF(N21=1,SUMPRODUCT($B14:$Q14,$B$21:$Q$21),0)</f>
        <v>5183</v>
      </c>
      <c r="O22">
        <f>IF(O21=1,SUMPRODUCT($B15:$Q15,$B$21:$Q$21),0)</f>
        <v>0</v>
      </c>
      <c r="P22">
        <f>IF(P21=1,SUMPRODUCT($B16:$Q16,$B$21:$Q$21),0)</f>
        <v>5785</v>
      </c>
      <c r="Q22">
        <f>IF(Q21=1,SUMPRODUCT($B17:$Q17,$B$21:$Q$21),0)</f>
        <v>0</v>
      </c>
      <c r="R22" s="5">
        <f>SUM(B22:Q22)</f>
        <v>39372</v>
      </c>
    </row>
    <row r="23" spans="1:29" ht="15.75" thickBot="1" x14ac:dyDescent="0.3">
      <c r="B23" s="5"/>
      <c r="O23" s="10" t="s">
        <v>41</v>
      </c>
      <c r="P23" s="11"/>
      <c r="Q23" s="11"/>
      <c r="R23" s="8">
        <f>SUM(R20+R22)</f>
        <v>86160</v>
      </c>
    </row>
    <row r="24" spans="1:29" x14ac:dyDescent="0.25">
      <c r="B24" s="5"/>
      <c r="AC24" s="12"/>
    </row>
  </sheetData>
  <mergeCells count="1">
    <mergeCell ref="O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2891-ED3E-7246-913D-93F8BE52C315}">
  <dimension ref="A1:AF30"/>
  <sheetViews>
    <sheetView tabSelected="1" workbookViewId="0">
      <pane xSplit="1" topLeftCell="B1" activePane="topRight" state="frozen"/>
      <selection activeCell="A2" sqref="A2"/>
      <selection pane="topRight" activeCell="F35" sqref="F35"/>
    </sheetView>
  </sheetViews>
  <sheetFormatPr defaultColWidth="8.85546875" defaultRowHeight="15" x14ac:dyDescent="0.25"/>
  <cols>
    <col min="1" max="1" width="19.42578125" bestFit="1" customWidth="1"/>
    <col min="2" max="2" width="7.140625" bestFit="1" customWidth="1"/>
    <col min="3" max="3" width="7.42578125" bestFit="1" customWidth="1"/>
    <col min="4" max="4" width="8.28515625" bestFit="1" customWidth="1"/>
    <col min="5" max="5" width="9.85546875" bestFit="1" customWidth="1"/>
    <col min="6" max="6" width="7.28515625" bestFit="1" customWidth="1"/>
    <col min="7" max="7" width="7.140625" bestFit="1" customWidth="1"/>
    <col min="8" max="8" width="9.140625" bestFit="1" customWidth="1"/>
    <col min="9" max="9" width="11.140625" bestFit="1" customWidth="1"/>
    <col min="10" max="11" width="5" bestFit="1" customWidth="1"/>
    <col min="12" max="12" width="7.42578125" bestFit="1" customWidth="1"/>
    <col min="13" max="13" width="12.140625" bestFit="1" customWidth="1"/>
    <col min="14" max="14" width="10.140625" bestFit="1" customWidth="1"/>
    <col min="15" max="15" width="10.42578125" bestFit="1" customWidth="1"/>
    <col min="16" max="16" width="8" bestFit="1" customWidth="1"/>
    <col min="17" max="17" width="11.5703125" bestFit="1" customWidth="1"/>
  </cols>
  <sheetData>
    <row r="1" spans="1:17" x14ac:dyDescent="0.25">
      <c r="B1" t="s">
        <v>0</v>
      </c>
      <c r="C1" t="s">
        <v>1</v>
      </c>
      <c r="D1" t="s">
        <v>11</v>
      </c>
      <c r="E1" t="s">
        <v>16</v>
      </c>
      <c r="F1" t="s">
        <v>15</v>
      </c>
      <c r="G1" t="s">
        <v>14</v>
      </c>
      <c r="H1" t="s">
        <v>4</v>
      </c>
      <c r="I1" t="s">
        <v>7</v>
      </c>
      <c r="J1" t="s">
        <v>5</v>
      </c>
      <c r="K1" t="s">
        <v>6</v>
      </c>
      <c r="L1" t="s">
        <v>2</v>
      </c>
      <c r="M1" t="s">
        <v>8</v>
      </c>
      <c r="N1" t="s">
        <v>9</v>
      </c>
      <c r="O1" t="s">
        <v>13</v>
      </c>
      <c r="P1" t="s">
        <v>3</v>
      </c>
      <c r="Q1" t="s">
        <v>10</v>
      </c>
    </row>
    <row r="2" spans="1:17" x14ac:dyDescent="0.25">
      <c r="A2" t="s">
        <v>0</v>
      </c>
      <c r="B2" s="3">
        <v>0</v>
      </c>
      <c r="C2" s="3">
        <v>394</v>
      </c>
      <c r="D2" s="3">
        <v>612</v>
      </c>
      <c r="E2" s="3">
        <v>638</v>
      </c>
      <c r="F2" s="3">
        <v>631</v>
      </c>
      <c r="G2" s="3">
        <v>1260</v>
      </c>
      <c r="H2" s="3">
        <v>254</v>
      </c>
      <c r="I2" s="3">
        <v>201</v>
      </c>
      <c r="J2" s="3">
        <v>184</v>
      </c>
      <c r="K2" s="3">
        <v>184</v>
      </c>
      <c r="L2" s="3">
        <v>309</v>
      </c>
      <c r="M2" s="3">
        <v>280</v>
      </c>
      <c r="N2" s="3">
        <v>496</v>
      </c>
      <c r="O2" s="3">
        <v>1186</v>
      </c>
      <c r="P2" s="3">
        <v>441</v>
      </c>
      <c r="Q2" s="3">
        <v>399</v>
      </c>
    </row>
    <row r="3" spans="1:17" x14ac:dyDescent="0.25">
      <c r="A3" t="s">
        <v>1</v>
      </c>
      <c r="B3" s="3">
        <v>394</v>
      </c>
      <c r="C3" s="3">
        <v>0</v>
      </c>
      <c r="D3" s="3">
        <v>488</v>
      </c>
      <c r="E3" s="3">
        <v>296</v>
      </c>
      <c r="F3" s="3">
        <v>241</v>
      </c>
      <c r="G3" s="3">
        <v>1188</v>
      </c>
      <c r="H3" s="3">
        <v>302</v>
      </c>
      <c r="I3" s="3">
        <v>281</v>
      </c>
      <c r="J3" s="3">
        <v>291</v>
      </c>
      <c r="K3" s="3">
        <v>291</v>
      </c>
      <c r="L3" s="3">
        <v>224</v>
      </c>
      <c r="M3" s="3">
        <v>278</v>
      </c>
      <c r="N3" s="3">
        <v>186</v>
      </c>
      <c r="O3" s="3">
        <v>1055</v>
      </c>
      <c r="P3" s="3">
        <v>68</v>
      </c>
      <c r="Q3" s="3">
        <v>296</v>
      </c>
    </row>
    <row r="4" spans="1:17" x14ac:dyDescent="0.25">
      <c r="A4" t="s">
        <v>11</v>
      </c>
      <c r="B4" s="3">
        <v>612</v>
      </c>
      <c r="C4" s="3">
        <v>488</v>
      </c>
      <c r="D4" s="3">
        <v>0</v>
      </c>
      <c r="E4" s="3">
        <v>362</v>
      </c>
      <c r="F4" s="3">
        <v>501</v>
      </c>
      <c r="G4" s="3">
        <v>702</v>
      </c>
      <c r="H4" s="3">
        <v>713</v>
      </c>
      <c r="I4" s="3">
        <v>416</v>
      </c>
      <c r="J4" s="3">
        <v>431</v>
      </c>
      <c r="K4" s="3">
        <v>431</v>
      </c>
      <c r="L4" s="3">
        <v>673</v>
      </c>
      <c r="M4" s="3">
        <v>337</v>
      </c>
      <c r="N4" s="3">
        <v>329</v>
      </c>
      <c r="O4" s="3">
        <v>588</v>
      </c>
      <c r="P4" s="3">
        <v>541</v>
      </c>
      <c r="Q4" s="3">
        <v>227</v>
      </c>
    </row>
    <row r="5" spans="1:17" x14ac:dyDescent="0.25">
      <c r="A5" t="s">
        <v>16</v>
      </c>
      <c r="B5" s="3">
        <v>638</v>
      </c>
      <c r="C5" s="3">
        <v>296</v>
      </c>
      <c r="D5" s="3">
        <v>362</v>
      </c>
      <c r="E5" s="3">
        <v>0</v>
      </c>
      <c r="F5" s="3">
        <v>155</v>
      </c>
      <c r="G5" s="3">
        <v>993</v>
      </c>
      <c r="H5" s="3">
        <v>597</v>
      </c>
      <c r="I5" s="3">
        <v>461</v>
      </c>
      <c r="J5" s="3">
        <v>477</v>
      </c>
      <c r="K5" s="3">
        <v>477</v>
      </c>
      <c r="L5" s="3">
        <v>519</v>
      </c>
      <c r="M5" s="3">
        <v>405</v>
      </c>
      <c r="N5" s="3">
        <v>143</v>
      </c>
      <c r="O5" s="3">
        <v>831</v>
      </c>
      <c r="P5" s="3">
        <v>286</v>
      </c>
      <c r="Q5" s="3">
        <v>322</v>
      </c>
    </row>
    <row r="6" spans="1:17" x14ac:dyDescent="0.25">
      <c r="A6" t="s">
        <v>15</v>
      </c>
      <c r="B6" s="3">
        <v>631</v>
      </c>
      <c r="C6" s="3">
        <v>241</v>
      </c>
      <c r="D6" s="3">
        <v>501</v>
      </c>
      <c r="E6" s="3">
        <v>155</v>
      </c>
      <c r="F6" s="3">
        <v>0</v>
      </c>
      <c r="G6" s="3">
        <v>1148</v>
      </c>
      <c r="H6" s="3">
        <v>529</v>
      </c>
      <c r="I6" s="3">
        <v>487</v>
      </c>
      <c r="J6" s="3">
        <v>501</v>
      </c>
      <c r="K6" s="3">
        <v>501</v>
      </c>
      <c r="L6" s="3">
        <v>440</v>
      </c>
      <c r="M6" s="3">
        <v>452</v>
      </c>
      <c r="N6" s="3">
        <v>200</v>
      </c>
      <c r="O6" s="3">
        <v>985</v>
      </c>
      <c r="P6" s="3">
        <v>215</v>
      </c>
      <c r="Q6" s="3">
        <v>405</v>
      </c>
    </row>
    <row r="7" spans="1:17" x14ac:dyDescent="0.25">
      <c r="A7" t="s">
        <v>14</v>
      </c>
      <c r="B7" s="3">
        <v>1260</v>
      </c>
      <c r="C7" s="3">
        <v>1188</v>
      </c>
      <c r="D7" s="3">
        <v>702</v>
      </c>
      <c r="E7" s="3">
        <v>993</v>
      </c>
      <c r="F7" s="3">
        <v>1148</v>
      </c>
      <c r="G7" s="3">
        <v>0</v>
      </c>
      <c r="H7" s="3">
        <v>1406</v>
      </c>
      <c r="I7" s="3">
        <v>1087</v>
      </c>
      <c r="J7" s="3">
        <v>1099</v>
      </c>
      <c r="K7" s="3">
        <v>1099</v>
      </c>
      <c r="L7" s="3">
        <v>1374</v>
      </c>
      <c r="M7" s="3">
        <v>1015</v>
      </c>
      <c r="N7" s="3">
        <v>1016</v>
      </c>
      <c r="O7" s="3">
        <v>205</v>
      </c>
      <c r="P7" s="3">
        <v>1237</v>
      </c>
      <c r="Q7" s="3">
        <v>922</v>
      </c>
    </row>
    <row r="8" spans="1:17" x14ac:dyDescent="0.25">
      <c r="A8" t="s">
        <v>4</v>
      </c>
      <c r="B8" s="3">
        <v>254</v>
      </c>
      <c r="C8" s="3">
        <v>302</v>
      </c>
      <c r="D8" s="3">
        <v>713</v>
      </c>
      <c r="E8" s="3">
        <v>597</v>
      </c>
      <c r="F8" s="3">
        <v>529</v>
      </c>
      <c r="G8" s="3">
        <v>1406</v>
      </c>
      <c r="H8" s="3">
        <v>0</v>
      </c>
      <c r="I8" s="3">
        <v>330</v>
      </c>
      <c r="J8" s="3">
        <v>324</v>
      </c>
      <c r="K8" s="3">
        <v>324</v>
      </c>
      <c r="L8" s="3">
        <v>94</v>
      </c>
      <c r="M8" s="3">
        <v>393</v>
      </c>
      <c r="N8" s="3">
        <v>475</v>
      </c>
      <c r="O8" s="3">
        <v>1301</v>
      </c>
      <c r="P8" s="3">
        <v>314</v>
      </c>
      <c r="Q8" s="3">
        <v>487</v>
      </c>
    </row>
    <row r="9" spans="1:17" x14ac:dyDescent="0.25">
      <c r="A9" t="s">
        <v>7</v>
      </c>
      <c r="B9" s="3">
        <v>201</v>
      </c>
      <c r="C9" s="3">
        <v>281</v>
      </c>
      <c r="D9" s="3">
        <v>416</v>
      </c>
      <c r="E9" s="3">
        <v>461</v>
      </c>
      <c r="F9" s="3">
        <v>487</v>
      </c>
      <c r="G9" s="3">
        <v>1087</v>
      </c>
      <c r="H9" s="3">
        <v>330</v>
      </c>
      <c r="I9" s="3">
        <v>0</v>
      </c>
      <c r="J9" s="3">
        <v>17</v>
      </c>
      <c r="K9" s="3">
        <v>17</v>
      </c>
      <c r="L9" s="3">
        <v>329</v>
      </c>
      <c r="M9" s="3">
        <v>80</v>
      </c>
      <c r="N9" s="3">
        <v>319</v>
      </c>
      <c r="O9" s="3">
        <v>999</v>
      </c>
      <c r="P9" s="3">
        <v>347</v>
      </c>
      <c r="Q9" s="3">
        <v>198</v>
      </c>
    </row>
    <row r="10" spans="1:17" x14ac:dyDescent="0.25">
      <c r="A10" t="s">
        <v>5</v>
      </c>
      <c r="B10" s="3">
        <v>184</v>
      </c>
      <c r="C10" s="3">
        <v>291</v>
      </c>
      <c r="D10" s="3">
        <v>431</v>
      </c>
      <c r="E10" s="3">
        <v>477</v>
      </c>
      <c r="F10" s="3">
        <v>501</v>
      </c>
      <c r="G10" s="3">
        <v>1099</v>
      </c>
      <c r="H10" s="3">
        <v>324</v>
      </c>
      <c r="I10" s="3">
        <v>17</v>
      </c>
      <c r="J10" s="3">
        <v>0</v>
      </c>
      <c r="K10" s="3">
        <v>0</v>
      </c>
      <c r="L10" s="3">
        <v>327</v>
      </c>
      <c r="M10" s="3">
        <v>96</v>
      </c>
      <c r="N10" s="3">
        <v>335</v>
      </c>
      <c r="O10" s="3">
        <v>1012</v>
      </c>
      <c r="P10" s="3">
        <v>356</v>
      </c>
      <c r="Q10" s="3">
        <v>215</v>
      </c>
    </row>
    <row r="11" spans="1:17" x14ac:dyDescent="0.25">
      <c r="A11" t="s">
        <v>6</v>
      </c>
      <c r="B11" s="3">
        <v>184</v>
      </c>
      <c r="C11" s="3">
        <v>291</v>
      </c>
      <c r="D11" s="3">
        <v>431</v>
      </c>
      <c r="E11" s="3">
        <v>477</v>
      </c>
      <c r="F11" s="3">
        <v>501</v>
      </c>
      <c r="G11" s="3">
        <v>1099</v>
      </c>
      <c r="H11" s="3">
        <v>324</v>
      </c>
      <c r="I11" s="3">
        <v>17</v>
      </c>
      <c r="J11" s="3">
        <v>0</v>
      </c>
      <c r="K11" s="3">
        <v>0</v>
      </c>
      <c r="L11" s="3">
        <v>327</v>
      </c>
      <c r="M11" s="3">
        <v>96</v>
      </c>
      <c r="N11" s="3">
        <v>335</v>
      </c>
      <c r="O11" s="3">
        <v>1012</v>
      </c>
      <c r="P11" s="3">
        <v>356</v>
      </c>
      <c r="Q11" s="3">
        <v>215</v>
      </c>
    </row>
    <row r="12" spans="1:17" x14ac:dyDescent="0.25">
      <c r="A12" t="s">
        <v>2</v>
      </c>
      <c r="B12" s="3">
        <v>309</v>
      </c>
      <c r="C12" s="3">
        <v>224</v>
      </c>
      <c r="D12" s="3">
        <v>673</v>
      </c>
      <c r="E12" s="3">
        <v>519</v>
      </c>
      <c r="F12" s="3">
        <v>440</v>
      </c>
      <c r="G12" s="3">
        <v>1374</v>
      </c>
      <c r="H12" s="3">
        <v>94</v>
      </c>
      <c r="I12" s="3">
        <v>329</v>
      </c>
      <c r="J12" s="3">
        <v>327</v>
      </c>
      <c r="K12" s="3">
        <v>327</v>
      </c>
      <c r="L12" s="3">
        <v>0</v>
      </c>
      <c r="M12" s="3">
        <v>377</v>
      </c>
      <c r="N12" s="3">
        <v>406</v>
      </c>
      <c r="O12" s="3">
        <v>1257</v>
      </c>
      <c r="P12" s="3">
        <v>225</v>
      </c>
      <c r="Q12" s="3">
        <v>453</v>
      </c>
    </row>
    <row r="13" spans="1:17" x14ac:dyDescent="0.25">
      <c r="A13" t="s">
        <v>8</v>
      </c>
      <c r="B13" s="3">
        <v>280</v>
      </c>
      <c r="C13" s="3">
        <v>278</v>
      </c>
      <c r="D13" s="3">
        <v>337</v>
      </c>
      <c r="E13" s="3">
        <v>405</v>
      </c>
      <c r="F13" s="3">
        <v>452</v>
      </c>
      <c r="G13" s="3">
        <v>1015</v>
      </c>
      <c r="H13" s="3">
        <v>393</v>
      </c>
      <c r="I13" s="3">
        <v>80</v>
      </c>
      <c r="J13" s="3">
        <v>96</v>
      </c>
      <c r="K13" s="3">
        <v>96</v>
      </c>
      <c r="L13" s="3">
        <v>377</v>
      </c>
      <c r="M13" s="3">
        <v>0</v>
      </c>
      <c r="N13" s="3">
        <v>268</v>
      </c>
      <c r="O13" s="3">
        <v>922</v>
      </c>
      <c r="P13" s="3">
        <v>346</v>
      </c>
      <c r="Q13" s="3">
        <v>119</v>
      </c>
    </row>
    <row r="14" spans="1:17" x14ac:dyDescent="0.25">
      <c r="A14" t="s">
        <v>9</v>
      </c>
      <c r="B14" s="3">
        <v>496</v>
      </c>
      <c r="C14" s="3">
        <v>186</v>
      </c>
      <c r="D14" s="3">
        <v>329</v>
      </c>
      <c r="E14" s="3">
        <v>143</v>
      </c>
      <c r="F14" s="3">
        <v>200</v>
      </c>
      <c r="G14" s="3">
        <v>1016</v>
      </c>
      <c r="H14" s="3">
        <v>475</v>
      </c>
      <c r="I14" s="3">
        <v>319</v>
      </c>
      <c r="J14" s="3">
        <v>335</v>
      </c>
      <c r="K14" s="3">
        <v>335</v>
      </c>
      <c r="L14" s="3">
        <v>406</v>
      </c>
      <c r="M14" s="3">
        <v>268</v>
      </c>
      <c r="N14" s="3">
        <v>0</v>
      </c>
      <c r="O14" s="3">
        <v>875</v>
      </c>
      <c r="P14" s="3">
        <v>223</v>
      </c>
      <c r="Q14" s="3">
        <v>205</v>
      </c>
    </row>
    <row r="15" spans="1:17" x14ac:dyDescent="0.25">
      <c r="A15" t="s">
        <v>13</v>
      </c>
      <c r="B15" s="3">
        <v>1186</v>
      </c>
      <c r="C15" s="3">
        <v>1055</v>
      </c>
      <c r="D15" s="3">
        <v>588</v>
      </c>
      <c r="E15" s="3">
        <v>831</v>
      </c>
      <c r="F15" s="3">
        <v>985</v>
      </c>
      <c r="G15" s="3">
        <v>205</v>
      </c>
      <c r="H15" s="3">
        <v>1301</v>
      </c>
      <c r="I15" s="3">
        <v>999</v>
      </c>
      <c r="J15" s="3">
        <v>1012</v>
      </c>
      <c r="K15" s="3">
        <v>1012</v>
      </c>
      <c r="L15" s="3">
        <v>1257</v>
      </c>
      <c r="M15" s="3">
        <v>922</v>
      </c>
      <c r="N15" s="3">
        <v>875</v>
      </c>
      <c r="O15" s="3">
        <v>0</v>
      </c>
      <c r="P15" s="3">
        <v>1098</v>
      </c>
      <c r="Q15" s="3">
        <v>815</v>
      </c>
    </row>
    <row r="16" spans="1:17" x14ac:dyDescent="0.25">
      <c r="A16" t="s">
        <v>3</v>
      </c>
      <c r="B16" s="3">
        <v>441</v>
      </c>
      <c r="C16" s="3">
        <v>68</v>
      </c>
      <c r="D16" s="3">
        <v>541</v>
      </c>
      <c r="E16" s="3">
        <v>286</v>
      </c>
      <c r="F16" s="3">
        <v>215</v>
      </c>
      <c r="G16" s="3">
        <v>1237</v>
      </c>
      <c r="H16" s="3">
        <v>314</v>
      </c>
      <c r="I16" s="3">
        <v>347</v>
      </c>
      <c r="J16" s="3">
        <v>356</v>
      </c>
      <c r="K16" s="3">
        <v>356</v>
      </c>
      <c r="L16" s="3">
        <v>225</v>
      </c>
      <c r="M16" s="3">
        <v>346</v>
      </c>
      <c r="N16" s="3">
        <v>223</v>
      </c>
      <c r="O16" s="3">
        <v>1098</v>
      </c>
      <c r="P16" s="3">
        <v>0</v>
      </c>
      <c r="Q16" s="3">
        <v>360</v>
      </c>
    </row>
    <row r="17" spans="1:32" x14ac:dyDescent="0.25">
      <c r="A17" t="s">
        <v>10</v>
      </c>
      <c r="B17" s="3">
        <v>399</v>
      </c>
      <c r="C17" s="3">
        <v>296</v>
      </c>
      <c r="D17" s="3">
        <v>227</v>
      </c>
      <c r="E17" s="3">
        <v>322</v>
      </c>
      <c r="F17" s="3">
        <v>405</v>
      </c>
      <c r="G17" s="3">
        <v>922</v>
      </c>
      <c r="H17" s="3">
        <v>487</v>
      </c>
      <c r="I17" s="3">
        <v>198</v>
      </c>
      <c r="J17" s="3">
        <v>215</v>
      </c>
      <c r="K17" s="3">
        <v>215</v>
      </c>
      <c r="L17" s="3">
        <v>453</v>
      </c>
      <c r="M17" s="3">
        <v>119</v>
      </c>
      <c r="N17" s="3">
        <v>205</v>
      </c>
      <c r="O17" s="3">
        <v>815</v>
      </c>
      <c r="P17" s="3">
        <v>360</v>
      </c>
      <c r="Q17" s="3">
        <v>0</v>
      </c>
    </row>
    <row r="18" spans="1:32" x14ac:dyDescent="0.25">
      <c r="A18" t="s">
        <v>42</v>
      </c>
      <c r="B18">
        <f>SUM(B2:B17)</f>
        <v>7469</v>
      </c>
      <c r="C18">
        <f t="shared" ref="C18:Q18" si="0">SUM(C2:C17)</f>
        <v>5879</v>
      </c>
      <c r="D18">
        <f t="shared" si="0"/>
        <v>7351</v>
      </c>
      <c r="E18">
        <f t="shared" si="0"/>
        <v>6962</v>
      </c>
      <c r="F18">
        <f t="shared" si="0"/>
        <v>7391</v>
      </c>
      <c r="G18">
        <f t="shared" si="0"/>
        <v>15751</v>
      </c>
      <c r="H18">
        <f t="shared" si="0"/>
        <v>7843</v>
      </c>
      <c r="I18">
        <f t="shared" si="0"/>
        <v>5569</v>
      </c>
      <c r="J18">
        <f t="shared" si="0"/>
        <v>5665</v>
      </c>
      <c r="K18">
        <f t="shared" si="0"/>
        <v>5665</v>
      </c>
      <c r="L18">
        <f t="shared" si="0"/>
        <v>7334</v>
      </c>
      <c r="M18">
        <f t="shared" si="0"/>
        <v>5464</v>
      </c>
      <c r="N18">
        <f t="shared" si="0"/>
        <v>5811</v>
      </c>
      <c r="O18">
        <f t="shared" si="0"/>
        <v>14141</v>
      </c>
      <c r="P18">
        <f t="shared" si="0"/>
        <v>6413</v>
      </c>
      <c r="Q18">
        <f t="shared" si="0"/>
        <v>5638</v>
      </c>
    </row>
    <row r="19" spans="1:32" x14ac:dyDescent="0.25">
      <c r="A19" t="s">
        <v>39</v>
      </c>
      <c r="B19" s="2">
        <v>0</v>
      </c>
      <c r="C19" s="2">
        <v>0</v>
      </c>
      <c r="D19" s="2">
        <v>1</v>
      </c>
      <c r="E19" s="2">
        <v>1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1</v>
      </c>
      <c r="Q19" s="2">
        <v>1</v>
      </c>
      <c r="R19">
        <f>SUM(B19:Q19)</f>
        <v>8</v>
      </c>
      <c r="S19" s="4" t="s">
        <v>31</v>
      </c>
      <c r="T19" s="3">
        <v>8</v>
      </c>
    </row>
    <row r="20" spans="1:32" x14ac:dyDescent="0.25">
      <c r="A20" t="s">
        <v>32</v>
      </c>
      <c r="B20">
        <f>IF(B19=1,SUMPRODUCT($B2:$Q2,$B$19:$Q$19),0)</f>
        <v>0</v>
      </c>
      <c r="C20">
        <f>IF(C19=1,SUMPRODUCT($B3:$Q3,$B$19:$Q$19),0)</f>
        <v>0</v>
      </c>
      <c r="D20">
        <f>IF(D19=1,SUMPRODUCT($B4:$Q4,$B$19:$Q$19),0)</f>
        <v>3250</v>
      </c>
      <c r="E20">
        <f>IF(E19=1,SUMPRODUCT($B5:$Q5,$B$19:$Q$19),0)</f>
        <v>3092</v>
      </c>
      <c r="F20">
        <f>IF(F19=1,SUMPRODUCT($B6:$Q6,$B$19:$Q$19),0)</f>
        <v>3609</v>
      </c>
      <c r="G20">
        <f>IF(G19=1,SUMPRODUCT($B7:$Q7,$B$19:$Q$19),0)</f>
        <v>6223</v>
      </c>
      <c r="H20">
        <f>IF(H19=1,SUMPRODUCT($B8:$Q8,$B$19:$Q$19),0)</f>
        <v>0</v>
      </c>
      <c r="I20">
        <f>IF(I19=1,SUMPRODUCT($B9:$Q9,$B$19:$Q$19),0)</f>
        <v>0</v>
      </c>
      <c r="J20">
        <f>IF(J19=1,SUMPRODUCT($B10:$Q10,$B$19:$Q$19),0)</f>
        <v>0</v>
      </c>
      <c r="K20">
        <f>IF(K19=1,SUMPRODUCT($B11:$Q11,$B$19:$Q$19),0)</f>
        <v>0</v>
      </c>
      <c r="L20">
        <f>IF(L19=1,SUMPRODUCT($B12:$Q12,$B$19:$Q$19),0)</f>
        <v>0</v>
      </c>
      <c r="M20">
        <f>IF(M19=1,SUMPRODUCT($B13:$Q13,$B$19:$Q$19),0)</f>
        <v>0</v>
      </c>
      <c r="N20">
        <f>IF(N19=1,SUMPRODUCT($B14:$Q14,$B$19:$Q$19),0)</f>
        <v>2991</v>
      </c>
      <c r="O20">
        <f>IF(O19=1,SUMPRODUCT($B15:$Q15,$B$19:$Q$19),0)</f>
        <v>5397</v>
      </c>
      <c r="P20">
        <f>IF(P19=1,SUMPRODUCT($B16:$Q16,$B$19:$Q$19),0)</f>
        <v>3960</v>
      </c>
      <c r="Q20">
        <f>IF(Q19=1,SUMPRODUCT($B17:$Q17,$B$19:$Q$19),0)</f>
        <v>3256</v>
      </c>
      <c r="R20" s="5">
        <f>SUM(B20:Q20)</f>
        <v>31778</v>
      </c>
    </row>
    <row r="21" spans="1:32" x14ac:dyDescent="0.25">
      <c r="A21" t="s">
        <v>40</v>
      </c>
      <c r="B21" s="2">
        <f t="shared" ref="B21:Q21" si="1">IF(B19=0,1,0)</f>
        <v>1</v>
      </c>
      <c r="C21" s="2">
        <f t="shared" si="1"/>
        <v>1</v>
      </c>
      <c r="D21" s="2">
        <f t="shared" si="1"/>
        <v>0</v>
      </c>
      <c r="E21" s="2">
        <f t="shared" si="1"/>
        <v>0</v>
      </c>
      <c r="F21" s="2">
        <f t="shared" si="1"/>
        <v>0</v>
      </c>
      <c r="G21" s="2">
        <f t="shared" si="1"/>
        <v>0</v>
      </c>
      <c r="H21" s="2">
        <f t="shared" si="1"/>
        <v>1</v>
      </c>
      <c r="I21" s="2">
        <f t="shared" si="1"/>
        <v>1</v>
      </c>
      <c r="J21" s="2">
        <f t="shared" si="1"/>
        <v>1</v>
      </c>
      <c r="K21" s="2">
        <f t="shared" si="1"/>
        <v>1</v>
      </c>
      <c r="L21" s="2">
        <f t="shared" si="1"/>
        <v>1</v>
      </c>
      <c r="M21" s="2">
        <f t="shared" si="1"/>
        <v>1</v>
      </c>
      <c r="N21" s="2">
        <f t="shared" si="1"/>
        <v>0</v>
      </c>
      <c r="O21" s="2">
        <f t="shared" si="1"/>
        <v>0</v>
      </c>
      <c r="P21" s="2">
        <f t="shared" si="1"/>
        <v>0</v>
      </c>
      <c r="Q21" s="2">
        <f t="shared" si="1"/>
        <v>0</v>
      </c>
      <c r="R21">
        <f>SUM(B21:Q21)</f>
        <v>8</v>
      </c>
      <c r="S21" s="4" t="s">
        <v>31</v>
      </c>
      <c r="T21" s="3">
        <v>8</v>
      </c>
    </row>
    <row r="22" spans="1:32" ht="15.75" thickBot="1" x14ac:dyDescent="0.3">
      <c r="A22" t="s">
        <v>32</v>
      </c>
      <c r="B22">
        <f>IF(B21=1,SUMPRODUCT($B2:$Q2,$B$21:$Q$21),0)</f>
        <v>1806</v>
      </c>
      <c r="C22">
        <f>IF(C21=1,SUMPRODUCT($B3:$Q3,$B$21:$Q$21),0)</f>
        <v>2061</v>
      </c>
      <c r="D22">
        <f>IF(D21=1,SUMPRODUCT($B4:$Q4,$B$21:$Q$21),0)</f>
        <v>0</v>
      </c>
      <c r="E22">
        <f>IF(E21=1,SUMPRODUCT($B5:$Q5,$B$21:$Q$21),0)</f>
        <v>0</v>
      </c>
      <c r="F22">
        <f>IF(F21=1,SUMPRODUCT($B6:$Q6,$B$21:$Q$21),0)</f>
        <v>0</v>
      </c>
      <c r="G22">
        <f>IF(G21=1,SUMPRODUCT($B7:$Q7,$B$21:$Q$21),0)</f>
        <v>0</v>
      </c>
      <c r="H22">
        <f>IF(H21=1,SUMPRODUCT($B8:$Q8,$B$21:$Q$21),0)</f>
        <v>2021</v>
      </c>
      <c r="I22">
        <f>IF(I21=1,SUMPRODUCT($B9:$Q9,$B$21:$Q$21),0)</f>
        <v>1255</v>
      </c>
      <c r="J22">
        <f>IF(J21=1,SUMPRODUCT($B10:$Q10,$B$21:$Q$21),0)</f>
        <v>1239</v>
      </c>
      <c r="K22">
        <f>IF(K21=1,SUMPRODUCT($B11:$Q11,$B$21:$Q$21),0)</f>
        <v>1239</v>
      </c>
      <c r="L22">
        <f>IF(L21=1,SUMPRODUCT($B12:$Q12,$B$21:$Q$21),0)</f>
        <v>1987</v>
      </c>
      <c r="M22">
        <f>IF(M21=1,SUMPRODUCT($B13:$Q13,$B$21:$Q$21),0)</f>
        <v>1600</v>
      </c>
      <c r="N22">
        <f>IF(N21=1,SUMPRODUCT($B14:$Q14,$B$21:$Q$21),0)</f>
        <v>0</v>
      </c>
      <c r="O22">
        <f>IF(O21=1,SUMPRODUCT($B15:$Q15,$B$21:$Q$21),0)</f>
        <v>0</v>
      </c>
      <c r="P22">
        <f>IF(P21=1,SUMPRODUCT($B16:$Q16,$B$21:$Q$21),0)</f>
        <v>0</v>
      </c>
      <c r="Q22">
        <f>IF(Q21=1,SUMPRODUCT($B17:$Q17,$B$21:$Q$21),0)</f>
        <v>0</v>
      </c>
      <c r="R22" s="5">
        <f>SUM(B22:Q22)</f>
        <v>13208</v>
      </c>
    </row>
    <row r="23" spans="1:32" ht="15.75" thickBot="1" x14ac:dyDescent="0.3">
      <c r="O23" s="10" t="s">
        <v>41</v>
      </c>
      <c r="P23" s="11"/>
      <c r="Q23" s="11"/>
      <c r="R23" s="9">
        <f>SUM(R20+R22)</f>
        <v>44986</v>
      </c>
    </row>
    <row r="26" spans="1:32" x14ac:dyDescent="0.25">
      <c r="AF26" s="12"/>
    </row>
    <row r="30" spans="1:32" x14ac:dyDescent="0.25">
      <c r="AB30" s="13"/>
    </row>
  </sheetData>
  <mergeCells count="1">
    <mergeCell ref="O23:Q2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9D85-67B2-B342-9CD5-71B21791CD0E}">
  <sheetPr codeName="Sheet6"/>
  <dimension ref="A1:B11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-123.183665932</v>
      </c>
      <c r="B2">
        <v>-123.183665932</v>
      </c>
    </row>
    <row r="3" spans="1:2" x14ac:dyDescent="0.25">
      <c r="A3">
        <v>53.667663996000002</v>
      </c>
      <c r="B3">
        <v>53.667663996000002</v>
      </c>
    </row>
    <row r="4" spans="1:2" x14ac:dyDescent="0.25">
      <c r="A4" s="1">
        <v>-117.07688888799998</v>
      </c>
      <c r="B4" s="1">
        <v>34.899388889999997</v>
      </c>
    </row>
    <row r="5" spans="1:2" x14ac:dyDescent="0.25">
      <c r="A5" s="1">
        <v>-74.327624295749985</v>
      </c>
      <c r="B5" s="1">
        <v>41.765902382499995</v>
      </c>
    </row>
    <row r="6" spans="1:2" x14ac:dyDescent="0.25">
      <c r="A6" s="1">
        <v>-80.92498221999999</v>
      </c>
      <c r="B6" s="1">
        <v>41.870522001999994</v>
      </c>
    </row>
    <row r="7" spans="1:2" x14ac:dyDescent="0.25">
      <c r="A7" s="1">
        <v>-118.340970353</v>
      </c>
      <c r="B7" s="1">
        <v>50.353832393000005</v>
      </c>
    </row>
    <row r="8" spans="1:2" x14ac:dyDescent="0.25">
      <c r="A8" s="1">
        <v>-80.534444443333328</v>
      </c>
      <c r="B8" s="1">
        <v>29.881203706666668</v>
      </c>
    </row>
    <row r="9" spans="1:2" x14ac:dyDescent="0.25">
      <c r="A9" s="1">
        <v>-88.266111106666656</v>
      </c>
      <c r="B9" s="1">
        <v>38.886574073333328</v>
      </c>
    </row>
    <row r="10" spans="1:2" x14ac:dyDescent="0.25">
      <c r="A10" s="1">
        <v>-100.95875000000001</v>
      </c>
      <c r="B10" s="1">
        <v>36.33583333</v>
      </c>
    </row>
    <row r="11" spans="1:2" x14ac:dyDescent="0.25">
      <c r="A11" s="1">
        <v>-95.227555082000009</v>
      </c>
      <c r="B11" s="1">
        <v>47.396053742999996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9D00-7F63-F54C-94CE-957251A1943F}">
  <sheetPr codeName="Sheet8"/>
  <dimension ref="A1:B11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-123.183665932</v>
      </c>
      <c r="B2">
        <v>-123.183665932</v>
      </c>
    </row>
    <row r="3" spans="1:2" x14ac:dyDescent="0.25">
      <c r="A3">
        <v>53.667663996000002</v>
      </c>
      <c r="B3">
        <v>53.667663996000002</v>
      </c>
    </row>
    <row r="4" spans="1:2" x14ac:dyDescent="0.25">
      <c r="A4" s="1">
        <v>-117.07688888799998</v>
      </c>
      <c r="B4" s="1">
        <v>34.899388889999997</v>
      </c>
    </row>
    <row r="5" spans="1:2" x14ac:dyDescent="0.25">
      <c r="A5" s="1">
        <v>-74.327624295749985</v>
      </c>
      <c r="B5" s="1">
        <v>41.765902382499995</v>
      </c>
    </row>
    <row r="6" spans="1:2" x14ac:dyDescent="0.25">
      <c r="A6" s="1">
        <v>-80.92498221999999</v>
      </c>
      <c r="B6" s="1">
        <v>41.870522001999994</v>
      </c>
    </row>
    <row r="7" spans="1:2" x14ac:dyDescent="0.25">
      <c r="A7" s="1">
        <v>-118.340970353</v>
      </c>
      <c r="B7" s="1">
        <v>50.353832393000005</v>
      </c>
    </row>
    <row r="8" spans="1:2" x14ac:dyDescent="0.25">
      <c r="A8" s="1">
        <v>-80.534444443333328</v>
      </c>
      <c r="B8" s="1">
        <v>29.881203706666668</v>
      </c>
    </row>
    <row r="9" spans="1:2" x14ac:dyDescent="0.25">
      <c r="A9" s="1">
        <v>-88.266111106666656</v>
      </c>
      <c r="B9" s="1">
        <v>38.886574073333328</v>
      </c>
    </row>
    <row r="10" spans="1:2" x14ac:dyDescent="0.25">
      <c r="A10" s="1">
        <v>-100.95875000000001</v>
      </c>
      <c r="B10" s="1">
        <v>36.33583333</v>
      </c>
    </row>
    <row r="11" spans="1:2" x14ac:dyDescent="0.25">
      <c r="A11" s="1">
        <v>-95.227555082000009</v>
      </c>
      <c r="B11" s="1">
        <v>47.396053742999996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642-6CAC-524D-8A47-FE524BDEE7A2}">
  <sheetPr codeName="Sheet10"/>
  <dimension ref="A1:B10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-123.183665932</v>
      </c>
      <c r="B2">
        <v>-123.183665932</v>
      </c>
    </row>
    <row r="3" spans="1:2" x14ac:dyDescent="0.25">
      <c r="A3">
        <v>53.667663996000002</v>
      </c>
      <c r="B3">
        <v>53.667663996000002</v>
      </c>
    </row>
    <row r="4" spans="1:2" x14ac:dyDescent="0.25">
      <c r="A4" s="1">
        <v>-117.07688888799998</v>
      </c>
      <c r="B4" s="1">
        <v>34.899388889999997</v>
      </c>
    </row>
    <row r="5" spans="1:2" x14ac:dyDescent="0.25">
      <c r="A5" s="1">
        <v>-76.82743957324999</v>
      </c>
      <c r="B5" s="1">
        <v>41.877200856249999</v>
      </c>
    </row>
    <row r="6" spans="1:2" x14ac:dyDescent="0.25">
      <c r="A6" s="1">
        <v>-118.340970353</v>
      </c>
      <c r="B6" s="1">
        <v>50.353832393000005</v>
      </c>
    </row>
    <row r="7" spans="1:2" x14ac:dyDescent="0.25">
      <c r="A7" s="1">
        <v>-86.206944440000001</v>
      </c>
      <c r="B7" s="1">
        <v>39.77488889</v>
      </c>
    </row>
    <row r="8" spans="1:2" x14ac:dyDescent="0.25">
      <c r="A8" s="1">
        <v>-100.95875000000001</v>
      </c>
      <c r="B8" s="1">
        <v>36.33583333</v>
      </c>
    </row>
    <row r="9" spans="1:2" x14ac:dyDescent="0.25">
      <c r="A9" s="1">
        <v>-81.41069444499999</v>
      </c>
      <c r="B9" s="1">
        <v>26.884166669999999</v>
      </c>
    </row>
    <row r="10" spans="1:2" x14ac:dyDescent="0.25">
      <c r="A10" s="1">
        <v>-95.227555082000009</v>
      </c>
      <c r="B10" s="1">
        <v>47.396053742999996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6648-0C4F-234C-B16D-54EB9BE1DC93}">
  <sheetPr codeName="Sheet15"/>
  <dimension ref="A1:B9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-123.183665932</v>
      </c>
      <c r="B2">
        <v>-123.183665932</v>
      </c>
    </row>
    <row r="3" spans="1:2" x14ac:dyDescent="0.25">
      <c r="A3">
        <v>53.667663996000002</v>
      </c>
      <c r="B3">
        <v>53.667663996000002</v>
      </c>
    </row>
    <row r="4" spans="1:2" x14ac:dyDescent="0.25">
      <c r="A4" s="1">
        <v>-78.085590546600002</v>
      </c>
      <c r="B4" s="1">
        <v>41.723232908</v>
      </c>
    </row>
    <row r="5" spans="1:2" x14ac:dyDescent="0.25">
      <c r="A5" s="1">
        <v>-118.340970353</v>
      </c>
      <c r="B5" s="1">
        <v>50.353832393000005</v>
      </c>
    </row>
    <row r="6" spans="1:2" x14ac:dyDescent="0.25">
      <c r="A6" s="1">
        <v>-90.459027774999996</v>
      </c>
      <c r="B6" s="1">
        <v>37.389236109999999</v>
      </c>
    </row>
    <row r="7" spans="1:2" x14ac:dyDescent="0.25">
      <c r="A7" s="1">
        <v>-113.41013889000001</v>
      </c>
      <c r="B7" s="1">
        <v>38.568611110000006</v>
      </c>
    </row>
    <row r="8" spans="1:2" x14ac:dyDescent="0.25">
      <c r="A8" s="1">
        <v>-81.41069444499999</v>
      </c>
      <c r="B8" s="1">
        <v>26.884166669999999</v>
      </c>
    </row>
    <row r="9" spans="1:2" x14ac:dyDescent="0.25">
      <c r="A9" s="1">
        <v>-95.227555082000009</v>
      </c>
      <c r="B9" s="1">
        <v>47.396053742999996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F5-0762-D240-8F58-2114B14F64BD}">
  <sheetPr codeName="Sheet17"/>
  <dimension ref="A1:B8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-123.183665932</v>
      </c>
      <c r="B2">
        <v>-123.183665932</v>
      </c>
    </row>
    <row r="3" spans="1:2" x14ac:dyDescent="0.25">
      <c r="A3">
        <v>53.667663996000002</v>
      </c>
      <c r="B3">
        <v>53.667663996000002</v>
      </c>
    </row>
    <row r="4" spans="1:2" x14ac:dyDescent="0.25">
      <c r="A4" s="1">
        <v>-73.470701828666662</v>
      </c>
      <c r="B4" s="1">
        <v>44.384258206666665</v>
      </c>
    </row>
    <row r="5" spans="1:2" x14ac:dyDescent="0.25">
      <c r="A5" s="1">
        <v>-119.06088739440001</v>
      </c>
      <c r="B5" s="1">
        <v>47.755621470400001</v>
      </c>
    </row>
    <row r="6" spans="1:2" x14ac:dyDescent="0.25">
      <c r="A6" s="1">
        <v>-84.969444440000004</v>
      </c>
      <c r="B6" s="1">
        <v>39.124953705000003</v>
      </c>
    </row>
    <row r="7" spans="1:2" x14ac:dyDescent="0.25">
      <c r="A7" s="1">
        <v>-98.093152541000009</v>
      </c>
      <c r="B7" s="1">
        <v>41.865943536499998</v>
      </c>
    </row>
    <row r="8" spans="1:2" x14ac:dyDescent="0.25">
      <c r="A8" s="1">
        <v>-81.41069444499999</v>
      </c>
      <c r="B8" s="1">
        <v>26.884166669999999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EF92-C0CA-284D-BDF7-C12A935637EB}">
  <sheetPr codeName="Sheet20"/>
  <dimension ref="A1:B7"/>
  <sheetViews>
    <sheetView workbookViewId="0"/>
  </sheetViews>
  <sheetFormatPr defaultColWidth="11.42578125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-123.183665932</v>
      </c>
      <c r="B2">
        <v>-123.183665932</v>
      </c>
    </row>
    <row r="3" spans="1:2" x14ac:dyDescent="0.25">
      <c r="A3">
        <v>53.667663996000002</v>
      </c>
      <c r="B3">
        <v>53.667663996000002</v>
      </c>
    </row>
    <row r="4" spans="1:2" x14ac:dyDescent="0.25">
      <c r="A4" s="1">
        <v>-74.798512481500012</v>
      </c>
      <c r="B4" s="1">
        <v>42.257013099999995</v>
      </c>
    </row>
    <row r="5" spans="1:2" x14ac:dyDescent="0.25">
      <c r="A5" s="1">
        <v>-119.06088739440001</v>
      </c>
      <c r="B5" s="1">
        <v>47.755621470400001</v>
      </c>
    </row>
    <row r="6" spans="1:2" x14ac:dyDescent="0.25">
      <c r="A6" s="1">
        <v>-96.547410920800004</v>
      </c>
      <c r="B6" s="1">
        <v>41.242199273200001</v>
      </c>
    </row>
    <row r="7" spans="1:2" x14ac:dyDescent="0.25">
      <c r="A7" s="1">
        <v>-81.41069444499999</v>
      </c>
      <c r="B7" s="1">
        <v>26.884166669999999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Conferences</vt:lpstr>
      <vt:lpstr>WesternConf</vt:lpstr>
      <vt:lpstr>EasternConf</vt:lpstr>
      <vt:lpstr>k-means_HID</vt:lpstr>
      <vt:lpstr>k-means_HID1</vt:lpstr>
      <vt:lpstr>k-means_HID2</vt:lpstr>
      <vt:lpstr>k-means_HID4</vt:lpstr>
      <vt:lpstr>k-means_HID5</vt:lpstr>
      <vt:lpstr>k-means_HID6</vt:lpstr>
      <vt:lpstr>k-means_HID7</vt:lpstr>
      <vt:lpstr>k-means_HID8</vt:lpstr>
      <vt:lpstr>k-means_HID3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Jackson</cp:lastModifiedBy>
  <dcterms:created xsi:type="dcterms:W3CDTF">2018-10-12T04:28:57Z</dcterms:created>
  <dcterms:modified xsi:type="dcterms:W3CDTF">2018-12-03T08:04:24Z</dcterms:modified>
</cp:coreProperties>
</file>